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c3101395c2b424ba/Desktop/"/>
    </mc:Choice>
  </mc:AlternateContent>
  <xr:revisionPtr revIDLastSave="62" documentId="11_DC0A33500BFAB9364CC6918E5280243D601BEB36" xr6:coauthVersionLast="46" xr6:coauthVersionMax="46" xr10:uidLastSave="{8628388A-990C-434F-8110-BA1FB410B7F2}"/>
  <bookViews>
    <workbookView xWindow="-120" yWindow="-120" windowWidth="29040" windowHeight="15840" xr2:uid="{00000000-000D-0000-FFFF-FFFF00000000}"/>
  </bookViews>
  <sheets>
    <sheet name="Non Leap year" sheetId="1" r:id="rId1"/>
    <sheet name="Climat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I87" i="1"/>
  <c r="G137" i="1"/>
  <c r="J137" i="1"/>
  <c r="L175" i="1"/>
  <c r="J186" i="1"/>
  <c r="H236" i="1"/>
  <c r="E285" i="1"/>
  <c r="J285" i="1"/>
  <c r="J335" i="1"/>
  <c r="K385" i="1"/>
  <c r="I385" i="1"/>
  <c r="J423" i="1"/>
  <c r="N412" i="1"/>
  <c r="F434" i="1"/>
  <c r="K434" i="1"/>
  <c r="L472" i="1"/>
  <c r="J484" i="1"/>
  <c r="G484" i="1"/>
  <c r="C533" i="1"/>
  <c r="L533" i="1"/>
  <c r="H560" i="1"/>
  <c r="E571" i="1"/>
  <c r="O583" i="1"/>
  <c r="B67" i="1"/>
  <c r="O78" i="1"/>
  <c r="P57" i="1"/>
  <c r="O40" i="1"/>
  <c r="P7" i="1"/>
  <c r="P68" i="1"/>
  <c r="P65" i="1"/>
  <c r="P39" i="1"/>
  <c r="O484" i="1"/>
  <c r="N385" i="1"/>
  <c r="N434" i="1"/>
  <c r="N484" i="1"/>
  <c r="L335" i="1"/>
  <c r="N285" i="1"/>
  <c r="O285" i="1"/>
  <c r="O274" i="1"/>
  <c r="O263" i="1"/>
  <c r="O236" i="1"/>
  <c r="M236" i="1"/>
  <c r="N335" i="1"/>
  <c r="C335" i="1"/>
  <c r="D335" i="1"/>
  <c r="E335" i="1"/>
  <c r="F335" i="1"/>
  <c r="G335" i="1"/>
  <c r="H335" i="1"/>
  <c r="I335" i="1"/>
  <c r="K335" i="1"/>
  <c r="M335" i="1"/>
  <c r="O335" i="1"/>
  <c r="B335" i="1"/>
  <c r="K186" i="1"/>
  <c r="P179" i="1"/>
  <c r="L186" i="1"/>
  <c r="P129" i="1"/>
  <c r="O137" i="1"/>
  <c r="L137" i="1"/>
  <c r="M114" i="1"/>
  <c r="M87" i="1"/>
  <c r="B87" i="1"/>
  <c r="C87" i="1"/>
  <c r="L78" i="1"/>
  <c r="D78" i="1"/>
  <c r="M67" i="1"/>
  <c r="M40" i="1"/>
  <c r="I40" i="1"/>
  <c r="D40" i="1"/>
  <c r="O28" i="1"/>
  <c r="J28" i="1"/>
  <c r="B28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B17" i="1"/>
  <c r="P8" i="1"/>
  <c r="P9" i="1"/>
  <c r="P10" i="1"/>
  <c r="P11" i="1"/>
  <c r="P12" i="1"/>
  <c r="P13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8" i="1"/>
  <c r="C2" i="3"/>
  <c r="AH12" i="3"/>
  <c r="AH10" i="3"/>
  <c r="P17" i="1" l="1"/>
  <c r="AH7" i="3"/>
  <c r="AH5" i="3" l="1"/>
  <c r="H186" i="1"/>
  <c r="AH3" i="3"/>
  <c r="AG3" i="3"/>
  <c r="AF3" i="3"/>
  <c r="F40" i="1" l="1"/>
  <c r="C40" i="1"/>
  <c r="E40" i="1"/>
  <c r="G40" i="1"/>
  <c r="H40" i="1"/>
  <c r="J40" i="1"/>
  <c r="L40" i="1"/>
  <c r="N40" i="1"/>
  <c r="B40" i="1"/>
  <c r="B41" i="1" s="1"/>
  <c r="L236" i="1"/>
  <c r="C13" i="3"/>
  <c r="C12" i="3"/>
  <c r="C11" i="3"/>
  <c r="C10" i="3"/>
  <c r="C9" i="3"/>
  <c r="C8" i="3"/>
  <c r="C7" i="3"/>
  <c r="C6" i="3"/>
  <c r="C5" i="3"/>
  <c r="C4" i="3"/>
  <c r="C3" i="3"/>
  <c r="P40" i="1" l="1"/>
  <c r="E137" i="1"/>
  <c r="D137" i="1"/>
  <c r="P135" i="1"/>
  <c r="AG4" i="3" s="1"/>
  <c r="P136" i="1"/>
  <c r="AH4" i="3" s="1"/>
  <c r="C137" i="1"/>
  <c r="F137" i="1"/>
  <c r="H137" i="1"/>
  <c r="I137" i="1"/>
  <c r="K137" i="1"/>
  <c r="M137" i="1"/>
  <c r="N137" i="1"/>
  <c r="B137" i="1"/>
  <c r="P137" i="1" l="1"/>
  <c r="M186" i="1"/>
  <c r="H533" i="1"/>
  <c r="K533" i="1"/>
  <c r="M533" i="1"/>
  <c r="O533" i="1"/>
  <c r="O560" i="1"/>
  <c r="O571" i="1"/>
  <c r="E583" i="1"/>
  <c r="D2" i="3"/>
  <c r="O584" i="1" l="1"/>
  <c r="N583" i="1"/>
  <c r="M583" i="1"/>
  <c r="L583" i="1"/>
  <c r="K583" i="1"/>
  <c r="J583" i="1"/>
  <c r="I583" i="1"/>
  <c r="H583" i="1"/>
  <c r="G583" i="1"/>
  <c r="F583" i="1"/>
  <c r="D583" i="1"/>
  <c r="C583" i="1"/>
  <c r="B583" i="1"/>
  <c r="P582" i="1"/>
  <c r="AH13" i="3" s="1"/>
  <c r="P581" i="1"/>
  <c r="AG13" i="3" s="1"/>
  <c r="P580" i="1"/>
  <c r="AF13" i="3" s="1"/>
  <c r="P579" i="1"/>
  <c r="AE13" i="3" s="1"/>
  <c r="P578" i="1"/>
  <c r="AD13" i="3" s="1"/>
  <c r="P577" i="1"/>
  <c r="AC13" i="3" s="1"/>
  <c r="P576" i="1"/>
  <c r="AB13" i="3" s="1"/>
  <c r="P575" i="1"/>
  <c r="AA13" i="3" s="1"/>
  <c r="P574" i="1"/>
  <c r="Z13" i="3" s="1"/>
  <c r="P573" i="1"/>
  <c r="Y13" i="3" s="1"/>
  <c r="P572" i="1"/>
  <c r="X13" i="3" s="1"/>
  <c r="N571" i="1"/>
  <c r="M571" i="1"/>
  <c r="L571" i="1"/>
  <c r="K571" i="1"/>
  <c r="J571" i="1"/>
  <c r="I571" i="1"/>
  <c r="H571" i="1"/>
  <c r="G571" i="1"/>
  <c r="F571" i="1"/>
  <c r="D571" i="1"/>
  <c r="C571" i="1"/>
  <c r="B571" i="1"/>
  <c r="P570" i="1"/>
  <c r="W13" i="3" s="1"/>
  <c r="P569" i="1"/>
  <c r="V13" i="3" s="1"/>
  <c r="P568" i="1"/>
  <c r="U13" i="3" s="1"/>
  <c r="P567" i="1"/>
  <c r="T13" i="3" s="1"/>
  <c r="P566" i="1"/>
  <c r="S13" i="3" s="1"/>
  <c r="P565" i="1"/>
  <c r="R13" i="3" s="1"/>
  <c r="P564" i="1"/>
  <c r="Q13" i="3" s="1"/>
  <c r="P563" i="1"/>
  <c r="P13" i="3" s="1"/>
  <c r="P562" i="1"/>
  <c r="O13" i="3" s="1"/>
  <c r="P561" i="1"/>
  <c r="N13" i="3" s="1"/>
  <c r="N560" i="1"/>
  <c r="M560" i="1"/>
  <c r="L560" i="1"/>
  <c r="K560" i="1"/>
  <c r="J560" i="1"/>
  <c r="I560" i="1"/>
  <c r="G560" i="1"/>
  <c r="F560" i="1"/>
  <c r="E560" i="1"/>
  <c r="D560" i="1"/>
  <c r="C560" i="1"/>
  <c r="B560" i="1"/>
  <c r="P559" i="1"/>
  <c r="M13" i="3" s="1"/>
  <c r="P558" i="1"/>
  <c r="L13" i="3" s="1"/>
  <c r="P557" i="1"/>
  <c r="K13" i="3" s="1"/>
  <c r="P556" i="1"/>
  <c r="J13" i="3" s="1"/>
  <c r="P555" i="1"/>
  <c r="I13" i="3" s="1"/>
  <c r="P554" i="1"/>
  <c r="H13" i="3" s="1"/>
  <c r="P553" i="1"/>
  <c r="G13" i="3" s="1"/>
  <c r="P552" i="1"/>
  <c r="F13" i="3" s="1"/>
  <c r="P551" i="1"/>
  <c r="E13" i="3" s="1"/>
  <c r="P550" i="1"/>
  <c r="D13" i="3" s="1"/>
  <c r="N533" i="1"/>
  <c r="J533" i="1"/>
  <c r="I533" i="1"/>
  <c r="G533" i="1"/>
  <c r="F533" i="1"/>
  <c r="E533" i="1"/>
  <c r="D533" i="1"/>
  <c r="B533" i="1"/>
  <c r="P532" i="1"/>
  <c r="AG12" i="3" s="1"/>
  <c r="P531" i="1"/>
  <c r="AF12" i="3" s="1"/>
  <c r="P530" i="1"/>
  <c r="AE12" i="3" s="1"/>
  <c r="P529" i="1"/>
  <c r="AD12" i="3" s="1"/>
  <c r="P528" i="1"/>
  <c r="AC12" i="3" s="1"/>
  <c r="P527" i="1"/>
  <c r="AB12" i="3" s="1"/>
  <c r="P526" i="1"/>
  <c r="AA12" i="3" s="1"/>
  <c r="P525" i="1"/>
  <c r="Z12" i="3" s="1"/>
  <c r="P524" i="1"/>
  <c r="Y12" i="3" s="1"/>
  <c r="P523" i="1"/>
  <c r="X12" i="3" s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P521" i="1"/>
  <c r="W12" i="3" s="1"/>
  <c r="P520" i="1"/>
  <c r="V12" i="3" s="1"/>
  <c r="P519" i="1"/>
  <c r="U12" i="3" s="1"/>
  <c r="P518" i="1"/>
  <c r="T12" i="3" s="1"/>
  <c r="P517" i="1"/>
  <c r="S12" i="3" s="1"/>
  <c r="P516" i="1"/>
  <c r="R12" i="3" s="1"/>
  <c r="P515" i="1"/>
  <c r="Q12" i="3" s="1"/>
  <c r="P514" i="1"/>
  <c r="P12" i="3" s="1"/>
  <c r="P513" i="1"/>
  <c r="O12" i="3" s="1"/>
  <c r="P512" i="1"/>
  <c r="N12" i="3" s="1"/>
  <c r="O511" i="1"/>
  <c r="O534" i="1" s="1"/>
  <c r="N511" i="1"/>
  <c r="N534" i="1" s="1"/>
  <c r="M511" i="1"/>
  <c r="L511" i="1"/>
  <c r="K511" i="1"/>
  <c r="J511" i="1"/>
  <c r="I511" i="1"/>
  <c r="H511" i="1"/>
  <c r="G511" i="1"/>
  <c r="F511" i="1"/>
  <c r="E511" i="1"/>
  <c r="D511" i="1"/>
  <c r="C511" i="1"/>
  <c r="C534" i="1" s="1"/>
  <c r="B511" i="1"/>
  <c r="B534" i="1" s="1"/>
  <c r="P510" i="1"/>
  <c r="M12" i="3" s="1"/>
  <c r="P509" i="1"/>
  <c r="L12" i="3" s="1"/>
  <c r="P508" i="1"/>
  <c r="K12" i="3" s="1"/>
  <c r="P507" i="1"/>
  <c r="J12" i="3" s="1"/>
  <c r="P506" i="1"/>
  <c r="I12" i="3" s="1"/>
  <c r="P505" i="1"/>
  <c r="H12" i="3" s="1"/>
  <c r="P504" i="1"/>
  <c r="G12" i="3" s="1"/>
  <c r="P503" i="1"/>
  <c r="F12" i="3" s="1"/>
  <c r="P502" i="1"/>
  <c r="E12" i="3" s="1"/>
  <c r="P501" i="1"/>
  <c r="D12" i="3" s="1"/>
  <c r="M484" i="1"/>
  <c r="L484" i="1"/>
  <c r="K484" i="1"/>
  <c r="I484" i="1"/>
  <c r="H484" i="1"/>
  <c r="F484" i="1"/>
  <c r="E484" i="1"/>
  <c r="D484" i="1"/>
  <c r="C484" i="1"/>
  <c r="B484" i="1"/>
  <c r="P483" i="1"/>
  <c r="AH11" i="3" s="1"/>
  <c r="P482" i="1"/>
  <c r="AG11" i="3" s="1"/>
  <c r="P481" i="1"/>
  <c r="AF11" i="3" s="1"/>
  <c r="P480" i="1"/>
  <c r="AE11" i="3" s="1"/>
  <c r="P479" i="1"/>
  <c r="AD11" i="3" s="1"/>
  <c r="P478" i="1"/>
  <c r="AC11" i="3" s="1"/>
  <c r="P477" i="1"/>
  <c r="AB11" i="3" s="1"/>
  <c r="P476" i="1"/>
  <c r="AA11" i="3" s="1"/>
  <c r="P475" i="1"/>
  <c r="Z11" i="3" s="1"/>
  <c r="P474" i="1"/>
  <c r="Y11" i="3" s="1"/>
  <c r="P473" i="1"/>
  <c r="X11" i="3" s="1"/>
  <c r="O472" i="1"/>
  <c r="N472" i="1"/>
  <c r="M472" i="1"/>
  <c r="K472" i="1"/>
  <c r="J472" i="1"/>
  <c r="I472" i="1"/>
  <c r="H472" i="1"/>
  <c r="G472" i="1"/>
  <c r="F472" i="1"/>
  <c r="E472" i="1"/>
  <c r="D472" i="1"/>
  <c r="C472" i="1"/>
  <c r="B472" i="1"/>
  <c r="P471" i="1"/>
  <c r="W11" i="3" s="1"/>
  <c r="P470" i="1"/>
  <c r="V11" i="3" s="1"/>
  <c r="P469" i="1"/>
  <c r="U11" i="3" s="1"/>
  <c r="P468" i="1"/>
  <c r="T11" i="3" s="1"/>
  <c r="P467" i="1"/>
  <c r="S11" i="3" s="1"/>
  <c r="P466" i="1"/>
  <c r="R11" i="3" s="1"/>
  <c r="P465" i="1"/>
  <c r="Q11" i="3" s="1"/>
  <c r="P464" i="1"/>
  <c r="P11" i="3" s="1"/>
  <c r="P463" i="1"/>
  <c r="O11" i="3" s="1"/>
  <c r="P462" i="1"/>
  <c r="N11" i="3" s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P460" i="1"/>
  <c r="M11" i="3" s="1"/>
  <c r="P459" i="1"/>
  <c r="L11" i="3" s="1"/>
  <c r="P458" i="1"/>
  <c r="K11" i="3" s="1"/>
  <c r="P457" i="1"/>
  <c r="J11" i="3" s="1"/>
  <c r="P456" i="1"/>
  <c r="I11" i="3" s="1"/>
  <c r="P455" i="1"/>
  <c r="H11" i="3" s="1"/>
  <c r="P454" i="1"/>
  <c r="G11" i="3" s="1"/>
  <c r="P453" i="1"/>
  <c r="F11" i="3" s="1"/>
  <c r="P452" i="1"/>
  <c r="E11" i="3" s="1"/>
  <c r="P451" i="1"/>
  <c r="D11" i="3" s="1"/>
  <c r="O434" i="1"/>
  <c r="M434" i="1"/>
  <c r="L434" i="1"/>
  <c r="J434" i="1"/>
  <c r="I434" i="1"/>
  <c r="H434" i="1"/>
  <c r="G434" i="1"/>
  <c r="E434" i="1"/>
  <c r="D434" i="1"/>
  <c r="C434" i="1"/>
  <c r="B434" i="1"/>
  <c r="P433" i="1"/>
  <c r="AG10" i="3" s="1"/>
  <c r="P432" i="1"/>
  <c r="AF10" i="3" s="1"/>
  <c r="P431" i="1"/>
  <c r="AE10" i="3" s="1"/>
  <c r="P430" i="1"/>
  <c r="AD10" i="3" s="1"/>
  <c r="P429" i="1"/>
  <c r="AC10" i="3" s="1"/>
  <c r="P428" i="1"/>
  <c r="AB10" i="3" s="1"/>
  <c r="P427" i="1"/>
  <c r="AA10" i="3" s="1"/>
  <c r="P426" i="1"/>
  <c r="Z10" i="3" s="1"/>
  <c r="P425" i="1"/>
  <c r="Y10" i="3" s="1"/>
  <c r="P424" i="1"/>
  <c r="X10" i="3" s="1"/>
  <c r="O423" i="1"/>
  <c r="N423" i="1"/>
  <c r="M423" i="1"/>
  <c r="L423" i="1"/>
  <c r="K423" i="1"/>
  <c r="I423" i="1"/>
  <c r="H423" i="1"/>
  <c r="G423" i="1"/>
  <c r="F423" i="1"/>
  <c r="E423" i="1"/>
  <c r="D423" i="1"/>
  <c r="C423" i="1"/>
  <c r="B423" i="1"/>
  <c r="P422" i="1"/>
  <c r="W10" i="3" s="1"/>
  <c r="P421" i="1"/>
  <c r="V10" i="3" s="1"/>
  <c r="P420" i="1"/>
  <c r="U10" i="3" s="1"/>
  <c r="P419" i="1"/>
  <c r="T10" i="3" s="1"/>
  <c r="P418" i="1"/>
  <c r="S10" i="3" s="1"/>
  <c r="P417" i="1"/>
  <c r="R10" i="3" s="1"/>
  <c r="P416" i="1"/>
  <c r="Q10" i="3" s="1"/>
  <c r="P415" i="1"/>
  <c r="P10" i="3" s="1"/>
  <c r="P414" i="1"/>
  <c r="O10" i="3" s="1"/>
  <c r="P413" i="1"/>
  <c r="N10" i="3" s="1"/>
  <c r="O412" i="1"/>
  <c r="M412" i="1"/>
  <c r="L412" i="1"/>
  <c r="K412" i="1"/>
  <c r="J412" i="1"/>
  <c r="J435" i="1" s="1"/>
  <c r="I412" i="1"/>
  <c r="H412" i="1"/>
  <c r="G412" i="1"/>
  <c r="F412" i="1"/>
  <c r="F435" i="1" s="1"/>
  <c r="E412" i="1"/>
  <c r="D412" i="1"/>
  <c r="C412" i="1"/>
  <c r="B412" i="1"/>
  <c r="P411" i="1"/>
  <c r="M10" i="3" s="1"/>
  <c r="P410" i="1"/>
  <c r="L10" i="3" s="1"/>
  <c r="P409" i="1"/>
  <c r="K10" i="3" s="1"/>
  <c r="P408" i="1"/>
  <c r="J10" i="3" s="1"/>
  <c r="P407" i="1"/>
  <c r="I10" i="3" s="1"/>
  <c r="P406" i="1"/>
  <c r="H10" i="3" s="1"/>
  <c r="P405" i="1"/>
  <c r="G10" i="3" s="1"/>
  <c r="P404" i="1"/>
  <c r="F10" i="3" s="1"/>
  <c r="P403" i="1"/>
  <c r="E10" i="3" s="1"/>
  <c r="P402" i="1"/>
  <c r="D10" i="3" s="1"/>
  <c r="O385" i="1"/>
  <c r="M385" i="1"/>
  <c r="L385" i="1"/>
  <c r="J385" i="1"/>
  <c r="H385" i="1"/>
  <c r="G385" i="1"/>
  <c r="F385" i="1"/>
  <c r="E385" i="1"/>
  <c r="D385" i="1"/>
  <c r="C385" i="1"/>
  <c r="B385" i="1"/>
  <c r="P384" i="1"/>
  <c r="AH9" i="3" s="1"/>
  <c r="P383" i="1"/>
  <c r="AG9" i="3" s="1"/>
  <c r="P382" i="1"/>
  <c r="AF9" i="3" s="1"/>
  <c r="P381" i="1"/>
  <c r="AE9" i="3" s="1"/>
  <c r="P380" i="1"/>
  <c r="AD9" i="3" s="1"/>
  <c r="P379" i="1"/>
  <c r="AC9" i="3" s="1"/>
  <c r="P378" i="1"/>
  <c r="AB9" i="3" s="1"/>
  <c r="P377" i="1"/>
  <c r="AA9" i="3" s="1"/>
  <c r="P376" i="1"/>
  <c r="Z9" i="3" s="1"/>
  <c r="P375" i="1"/>
  <c r="Y9" i="3" s="1"/>
  <c r="P374" i="1"/>
  <c r="X9" i="3" s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P372" i="1"/>
  <c r="W9" i="3" s="1"/>
  <c r="P371" i="1"/>
  <c r="V9" i="3" s="1"/>
  <c r="P370" i="1"/>
  <c r="U9" i="3" s="1"/>
  <c r="P369" i="1"/>
  <c r="T9" i="3" s="1"/>
  <c r="P368" i="1"/>
  <c r="S9" i="3" s="1"/>
  <c r="P367" i="1"/>
  <c r="R9" i="3" s="1"/>
  <c r="P366" i="1"/>
  <c r="Q9" i="3" s="1"/>
  <c r="P365" i="1"/>
  <c r="P9" i="3" s="1"/>
  <c r="P364" i="1"/>
  <c r="O9" i="3" s="1"/>
  <c r="P363" i="1"/>
  <c r="N9" i="3" s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P361" i="1"/>
  <c r="M9" i="3" s="1"/>
  <c r="P360" i="1"/>
  <c r="L9" i="3" s="1"/>
  <c r="P359" i="1"/>
  <c r="K9" i="3" s="1"/>
  <c r="P358" i="1"/>
  <c r="J9" i="3" s="1"/>
  <c r="P357" i="1"/>
  <c r="I9" i="3" s="1"/>
  <c r="P356" i="1"/>
  <c r="H9" i="3" s="1"/>
  <c r="P355" i="1"/>
  <c r="G9" i="3" s="1"/>
  <c r="P354" i="1"/>
  <c r="F9" i="3" s="1"/>
  <c r="P353" i="1"/>
  <c r="E9" i="3" s="1"/>
  <c r="P352" i="1"/>
  <c r="D9" i="3" s="1"/>
  <c r="P334" i="1"/>
  <c r="AH8" i="3" s="1"/>
  <c r="P333" i="1"/>
  <c r="AG8" i="3" s="1"/>
  <c r="P332" i="1"/>
  <c r="AF8" i="3" s="1"/>
  <c r="P331" i="1"/>
  <c r="AE8" i="3" s="1"/>
  <c r="P330" i="1"/>
  <c r="AD8" i="3" s="1"/>
  <c r="P329" i="1"/>
  <c r="AC8" i="3" s="1"/>
  <c r="P328" i="1"/>
  <c r="AB8" i="3" s="1"/>
  <c r="P327" i="1"/>
  <c r="AA8" i="3" s="1"/>
  <c r="P326" i="1"/>
  <c r="Z8" i="3" s="1"/>
  <c r="P325" i="1"/>
  <c r="Y8" i="3" s="1"/>
  <c r="P324" i="1"/>
  <c r="X8" i="3" s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P322" i="1"/>
  <c r="W8" i="3" s="1"/>
  <c r="P321" i="1"/>
  <c r="V8" i="3" s="1"/>
  <c r="P320" i="1"/>
  <c r="U8" i="3" s="1"/>
  <c r="P319" i="1"/>
  <c r="T8" i="3" s="1"/>
  <c r="P318" i="1"/>
  <c r="S8" i="3" s="1"/>
  <c r="P317" i="1"/>
  <c r="R8" i="3" s="1"/>
  <c r="P316" i="1"/>
  <c r="Q8" i="3" s="1"/>
  <c r="P315" i="1"/>
  <c r="P8" i="3" s="1"/>
  <c r="P314" i="1"/>
  <c r="O8" i="3" s="1"/>
  <c r="P313" i="1"/>
  <c r="N8" i="3" s="1"/>
  <c r="O312" i="1"/>
  <c r="N312" i="1"/>
  <c r="M312" i="1"/>
  <c r="L312" i="1"/>
  <c r="L336" i="1" s="1"/>
  <c r="K312" i="1"/>
  <c r="J312" i="1"/>
  <c r="I312" i="1"/>
  <c r="H312" i="1"/>
  <c r="G312" i="1"/>
  <c r="F312" i="1"/>
  <c r="E312" i="1"/>
  <c r="D312" i="1"/>
  <c r="C312" i="1"/>
  <c r="B312" i="1"/>
  <c r="P311" i="1"/>
  <c r="M8" i="3" s="1"/>
  <c r="P310" i="1"/>
  <c r="L8" i="3" s="1"/>
  <c r="P309" i="1"/>
  <c r="K8" i="3" s="1"/>
  <c r="P308" i="1"/>
  <c r="J8" i="3" s="1"/>
  <c r="P307" i="1"/>
  <c r="I8" i="3" s="1"/>
  <c r="P306" i="1"/>
  <c r="H8" i="3" s="1"/>
  <c r="P305" i="1"/>
  <c r="G8" i="3" s="1"/>
  <c r="P304" i="1"/>
  <c r="F8" i="3" s="1"/>
  <c r="P303" i="1"/>
  <c r="E8" i="3" s="1"/>
  <c r="P302" i="1"/>
  <c r="D8" i="3" s="1"/>
  <c r="M285" i="1"/>
  <c r="L285" i="1"/>
  <c r="K285" i="1"/>
  <c r="I285" i="1"/>
  <c r="H285" i="1"/>
  <c r="G285" i="1"/>
  <c r="F285" i="1"/>
  <c r="D285" i="1"/>
  <c r="C285" i="1"/>
  <c r="B285" i="1"/>
  <c r="P284" i="1"/>
  <c r="AG7" i="3" s="1"/>
  <c r="P283" i="1"/>
  <c r="AF7" i="3" s="1"/>
  <c r="P282" i="1"/>
  <c r="AE7" i="3" s="1"/>
  <c r="P281" i="1"/>
  <c r="AD7" i="3" s="1"/>
  <c r="P280" i="1"/>
  <c r="AC7" i="3" s="1"/>
  <c r="P279" i="1"/>
  <c r="AB7" i="3" s="1"/>
  <c r="P278" i="1"/>
  <c r="AA7" i="3" s="1"/>
  <c r="P277" i="1"/>
  <c r="Z7" i="3" s="1"/>
  <c r="P276" i="1"/>
  <c r="Y7" i="3" s="1"/>
  <c r="P275" i="1"/>
  <c r="X7" i="3" s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W7" i="3" s="1"/>
  <c r="P272" i="1"/>
  <c r="V7" i="3" s="1"/>
  <c r="P271" i="1"/>
  <c r="U7" i="3" s="1"/>
  <c r="P270" i="1"/>
  <c r="T7" i="3" s="1"/>
  <c r="P269" i="1"/>
  <c r="S7" i="3" s="1"/>
  <c r="P268" i="1"/>
  <c r="R7" i="3" s="1"/>
  <c r="P267" i="1"/>
  <c r="Q7" i="3" s="1"/>
  <c r="P266" i="1"/>
  <c r="P7" i="3" s="1"/>
  <c r="P265" i="1"/>
  <c r="O7" i="3" s="1"/>
  <c r="P264" i="1"/>
  <c r="N7" i="3" s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62" i="1"/>
  <c r="M7" i="3" s="1"/>
  <c r="P261" i="1"/>
  <c r="L7" i="3" s="1"/>
  <c r="P260" i="1"/>
  <c r="K7" i="3" s="1"/>
  <c r="P259" i="1"/>
  <c r="J7" i="3" s="1"/>
  <c r="P258" i="1"/>
  <c r="I7" i="3" s="1"/>
  <c r="P257" i="1"/>
  <c r="H7" i="3" s="1"/>
  <c r="P256" i="1"/>
  <c r="G7" i="3" s="1"/>
  <c r="P255" i="1"/>
  <c r="F7" i="3" s="1"/>
  <c r="P254" i="1"/>
  <c r="E7" i="3" s="1"/>
  <c r="P253" i="1"/>
  <c r="D7" i="3" s="1"/>
  <c r="N236" i="1"/>
  <c r="K236" i="1"/>
  <c r="J236" i="1"/>
  <c r="I236" i="1"/>
  <c r="G236" i="1"/>
  <c r="F236" i="1"/>
  <c r="E236" i="1"/>
  <c r="D236" i="1"/>
  <c r="C236" i="1"/>
  <c r="B236" i="1"/>
  <c r="P235" i="1"/>
  <c r="AH6" i="3" s="1"/>
  <c r="P234" i="1"/>
  <c r="AG6" i="3" s="1"/>
  <c r="P233" i="1"/>
  <c r="AF6" i="3" s="1"/>
  <c r="P232" i="1"/>
  <c r="AE6" i="3" s="1"/>
  <c r="P231" i="1"/>
  <c r="AD6" i="3" s="1"/>
  <c r="P230" i="1"/>
  <c r="AC6" i="3" s="1"/>
  <c r="P229" i="1"/>
  <c r="AB6" i="3" s="1"/>
  <c r="P228" i="1"/>
  <c r="AA6" i="3" s="1"/>
  <c r="P227" i="1"/>
  <c r="Z6" i="3" s="1"/>
  <c r="P226" i="1"/>
  <c r="Y6" i="3" s="1"/>
  <c r="P225" i="1"/>
  <c r="X6" i="3" s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W6" i="3" s="1"/>
  <c r="P222" i="1"/>
  <c r="V6" i="3" s="1"/>
  <c r="P221" i="1"/>
  <c r="U6" i="3" s="1"/>
  <c r="P220" i="1"/>
  <c r="T6" i="3" s="1"/>
  <c r="P219" i="1"/>
  <c r="S6" i="3" s="1"/>
  <c r="P218" i="1"/>
  <c r="R6" i="3" s="1"/>
  <c r="P217" i="1"/>
  <c r="Q6" i="3" s="1"/>
  <c r="P216" i="1"/>
  <c r="P6" i="3" s="1"/>
  <c r="P215" i="1"/>
  <c r="O6" i="3" s="1"/>
  <c r="P214" i="1"/>
  <c r="N6" i="3" s="1"/>
  <c r="O213" i="1"/>
  <c r="N213" i="1"/>
  <c r="M213" i="1"/>
  <c r="L213" i="1"/>
  <c r="L237" i="1" s="1"/>
  <c r="K213" i="1"/>
  <c r="J213" i="1"/>
  <c r="I213" i="1"/>
  <c r="H213" i="1"/>
  <c r="G213" i="1"/>
  <c r="F213" i="1"/>
  <c r="E213" i="1"/>
  <c r="D213" i="1"/>
  <c r="C213" i="1"/>
  <c r="B213" i="1"/>
  <c r="P212" i="1"/>
  <c r="M6" i="3" s="1"/>
  <c r="P211" i="1"/>
  <c r="L6" i="3" s="1"/>
  <c r="P210" i="1"/>
  <c r="K6" i="3" s="1"/>
  <c r="P209" i="1"/>
  <c r="J6" i="3" s="1"/>
  <c r="P208" i="1"/>
  <c r="I6" i="3" s="1"/>
  <c r="P207" i="1"/>
  <c r="H6" i="3" s="1"/>
  <c r="P206" i="1"/>
  <c r="G6" i="3" s="1"/>
  <c r="P205" i="1"/>
  <c r="F6" i="3" s="1"/>
  <c r="P204" i="1"/>
  <c r="E6" i="3" s="1"/>
  <c r="P203" i="1"/>
  <c r="D6" i="3" s="1"/>
  <c r="O186" i="1"/>
  <c r="N186" i="1"/>
  <c r="I186" i="1"/>
  <c r="G186" i="1"/>
  <c r="F186" i="1"/>
  <c r="E186" i="1"/>
  <c r="D186" i="1"/>
  <c r="C186" i="1"/>
  <c r="B186" i="1"/>
  <c r="P185" i="1"/>
  <c r="AG5" i="3" s="1"/>
  <c r="P184" i="1"/>
  <c r="AF5" i="3" s="1"/>
  <c r="P183" i="1"/>
  <c r="AE5" i="3" s="1"/>
  <c r="P182" i="1"/>
  <c r="AD5" i="3" s="1"/>
  <c r="P181" i="1"/>
  <c r="AC5" i="3" s="1"/>
  <c r="P180" i="1"/>
  <c r="AB5" i="3" s="1"/>
  <c r="AA5" i="3"/>
  <c r="P178" i="1"/>
  <c r="Z5" i="3" s="1"/>
  <c r="P177" i="1"/>
  <c r="Y5" i="3" s="1"/>
  <c r="P176" i="1"/>
  <c r="X5" i="3" s="1"/>
  <c r="O175" i="1"/>
  <c r="N175" i="1"/>
  <c r="M175" i="1"/>
  <c r="K175" i="1"/>
  <c r="J175" i="1"/>
  <c r="I175" i="1"/>
  <c r="H175" i="1"/>
  <c r="G175" i="1"/>
  <c r="F175" i="1"/>
  <c r="E175" i="1"/>
  <c r="D175" i="1"/>
  <c r="C175" i="1"/>
  <c r="B175" i="1"/>
  <c r="P174" i="1"/>
  <c r="W5" i="3" s="1"/>
  <c r="P173" i="1"/>
  <c r="V5" i="3" s="1"/>
  <c r="P172" i="1"/>
  <c r="U5" i="3" s="1"/>
  <c r="P171" i="1"/>
  <c r="T5" i="3" s="1"/>
  <c r="P170" i="1"/>
  <c r="S5" i="3" s="1"/>
  <c r="P169" i="1"/>
  <c r="R5" i="3" s="1"/>
  <c r="P168" i="1"/>
  <c r="Q5" i="3" s="1"/>
  <c r="P167" i="1"/>
  <c r="P5" i="3" s="1"/>
  <c r="P166" i="1"/>
  <c r="O5" i="3" s="1"/>
  <c r="P165" i="1"/>
  <c r="N5" i="3" s="1"/>
  <c r="O164" i="1"/>
  <c r="N164" i="1"/>
  <c r="M164" i="1"/>
  <c r="L164" i="1"/>
  <c r="K164" i="1"/>
  <c r="J164" i="1"/>
  <c r="I164" i="1"/>
  <c r="H164" i="1"/>
  <c r="H187" i="1" s="1"/>
  <c r="G164" i="1"/>
  <c r="F164" i="1"/>
  <c r="E164" i="1"/>
  <c r="D164" i="1"/>
  <c r="C164" i="1"/>
  <c r="B164" i="1"/>
  <c r="B187" i="1" s="1"/>
  <c r="P163" i="1"/>
  <c r="M5" i="3" s="1"/>
  <c r="P162" i="1"/>
  <c r="L5" i="3" s="1"/>
  <c r="P161" i="1"/>
  <c r="K5" i="3" s="1"/>
  <c r="P160" i="1"/>
  <c r="J5" i="3" s="1"/>
  <c r="P159" i="1"/>
  <c r="I5" i="3" s="1"/>
  <c r="P158" i="1"/>
  <c r="H5" i="3" s="1"/>
  <c r="P157" i="1"/>
  <c r="G5" i="3" s="1"/>
  <c r="P156" i="1"/>
  <c r="F5" i="3" s="1"/>
  <c r="P155" i="1"/>
  <c r="E5" i="3" s="1"/>
  <c r="P154" i="1"/>
  <c r="D5" i="3" s="1"/>
  <c r="P134" i="1"/>
  <c r="AF4" i="3" s="1"/>
  <c r="P133" i="1"/>
  <c r="AE4" i="3" s="1"/>
  <c r="P132" i="1"/>
  <c r="AD4" i="3" s="1"/>
  <c r="P131" i="1"/>
  <c r="AC4" i="3" s="1"/>
  <c r="P130" i="1"/>
  <c r="AB4" i="3" s="1"/>
  <c r="AA4" i="3"/>
  <c r="P128" i="1"/>
  <c r="Z4" i="3" s="1"/>
  <c r="P127" i="1"/>
  <c r="Y4" i="3" s="1"/>
  <c r="P126" i="1"/>
  <c r="X4" i="3" s="1"/>
  <c r="O125" i="1"/>
  <c r="N125" i="1"/>
  <c r="M125" i="1"/>
  <c r="M138" i="1" s="1"/>
  <c r="L125" i="1"/>
  <c r="K125" i="1"/>
  <c r="J125" i="1"/>
  <c r="I125" i="1"/>
  <c r="H125" i="1"/>
  <c r="G125" i="1"/>
  <c r="F125" i="1"/>
  <c r="E125" i="1"/>
  <c r="D125" i="1"/>
  <c r="C125" i="1"/>
  <c r="B125" i="1"/>
  <c r="P124" i="1"/>
  <c r="W4" i="3" s="1"/>
  <c r="P123" i="1"/>
  <c r="V4" i="3" s="1"/>
  <c r="P122" i="1"/>
  <c r="U4" i="3" s="1"/>
  <c r="P121" i="1"/>
  <c r="T4" i="3" s="1"/>
  <c r="P120" i="1"/>
  <c r="S4" i="3" s="1"/>
  <c r="P119" i="1"/>
  <c r="R4" i="3" s="1"/>
  <c r="P118" i="1"/>
  <c r="Q4" i="3" s="1"/>
  <c r="P117" i="1"/>
  <c r="P4" i="3" s="1"/>
  <c r="P116" i="1"/>
  <c r="O4" i="3" s="1"/>
  <c r="P115" i="1"/>
  <c r="N4" i="3" s="1"/>
  <c r="O114" i="1"/>
  <c r="N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M4" i="3" s="1"/>
  <c r="P112" i="1"/>
  <c r="L4" i="3" s="1"/>
  <c r="P111" i="1"/>
  <c r="K4" i="3" s="1"/>
  <c r="P110" i="1"/>
  <c r="J4" i="3" s="1"/>
  <c r="P109" i="1"/>
  <c r="I4" i="3" s="1"/>
  <c r="P108" i="1"/>
  <c r="H4" i="3" s="1"/>
  <c r="P107" i="1"/>
  <c r="G4" i="3" s="1"/>
  <c r="P106" i="1"/>
  <c r="F4" i="3" s="1"/>
  <c r="P105" i="1"/>
  <c r="E4" i="3" s="1"/>
  <c r="P104" i="1"/>
  <c r="D4" i="3" s="1"/>
  <c r="O87" i="1"/>
  <c r="N87" i="1"/>
  <c r="L87" i="1"/>
  <c r="K87" i="1"/>
  <c r="J87" i="1"/>
  <c r="H87" i="1"/>
  <c r="G87" i="1"/>
  <c r="F87" i="1"/>
  <c r="E87" i="1"/>
  <c r="D87" i="1"/>
  <c r="P86" i="1"/>
  <c r="AE3" i="3" s="1"/>
  <c r="P85" i="1"/>
  <c r="AD3" i="3" s="1"/>
  <c r="P84" i="1"/>
  <c r="AC3" i="3" s="1"/>
  <c r="P83" i="1"/>
  <c r="AB3" i="3" s="1"/>
  <c r="P82" i="1"/>
  <c r="AA3" i="3" s="1"/>
  <c r="P81" i="1"/>
  <c r="Z3" i="3" s="1"/>
  <c r="P80" i="1"/>
  <c r="Y3" i="3" s="1"/>
  <c r="P79" i="1"/>
  <c r="X3" i="3" s="1"/>
  <c r="N78" i="1"/>
  <c r="M78" i="1"/>
  <c r="K78" i="1"/>
  <c r="J78" i="1"/>
  <c r="I78" i="1"/>
  <c r="H78" i="1"/>
  <c r="G78" i="1"/>
  <c r="F78" i="1"/>
  <c r="E78" i="1"/>
  <c r="C78" i="1"/>
  <c r="B78" i="1"/>
  <c r="B88" i="1" s="1"/>
  <c r="P77" i="1"/>
  <c r="W3" i="3" s="1"/>
  <c r="P76" i="1"/>
  <c r="V3" i="3" s="1"/>
  <c r="P75" i="1"/>
  <c r="U3" i="3" s="1"/>
  <c r="P74" i="1"/>
  <c r="T3" i="3" s="1"/>
  <c r="P73" i="1"/>
  <c r="S3" i="3" s="1"/>
  <c r="P72" i="1"/>
  <c r="R3" i="3" s="1"/>
  <c r="P71" i="1"/>
  <c r="Q3" i="3" s="1"/>
  <c r="P70" i="1"/>
  <c r="P3" i="3" s="1"/>
  <c r="P69" i="1"/>
  <c r="O3" i="3" s="1"/>
  <c r="N3" i="3"/>
  <c r="O67" i="1"/>
  <c r="N67" i="1"/>
  <c r="L67" i="1"/>
  <c r="K67" i="1"/>
  <c r="J67" i="1"/>
  <c r="I67" i="1"/>
  <c r="H67" i="1"/>
  <c r="G67" i="1"/>
  <c r="F67" i="1"/>
  <c r="E67" i="1"/>
  <c r="D67" i="1"/>
  <c r="C67" i="1"/>
  <c r="P66" i="1"/>
  <c r="M3" i="3" s="1"/>
  <c r="L3" i="3"/>
  <c r="P64" i="1"/>
  <c r="K3" i="3" s="1"/>
  <c r="P63" i="1"/>
  <c r="J3" i="3" s="1"/>
  <c r="P62" i="1"/>
  <c r="I3" i="3" s="1"/>
  <c r="P61" i="1"/>
  <c r="H3" i="3" s="1"/>
  <c r="P60" i="1"/>
  <c r="G3" i="3" s="1"/>
  <c r="P59" i="1"/>
  <c r="F3" i="3" s="1"/>
  <c r="P58" i="1"/>
  <c r="E3" i="3" s="1"/>
  <c r="D3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N485" i="1" l="1"/>
  <c r="N286" i="1"/>
  <c r="B584" i="1"/>
  <c r="B435" i="1"/>
  <c r="B138" i="1"/>
  <c r="E88" i="1"/>
  <c r="J88" i="1"/>
  <c r="D286" i="1"/>
  <c r="E286" i="1"/>
  <c r="M286" i="1"/>
  <c r="K187" i="1"/>
  <c r="P186" i="1"/>
  <c r="E138" i="1"/>
  <c r="F138" i="1"/>
  <c r="O138" i="1"/>
  <c r="J138" i="1"/>
  <c r="C138" i="1"/>
  <c r="P125" i="1"/>
  <c r="P87" i="1"/>
  <c r="P78" i="1"/>
  <c r="P67" i="1"/>
  <c r="M187" i="1"/>
  <c r="B286" i="1"/>
  <c r="F534" i="1"/>
  <c r="D138" i="1"/>
  <c r="O187" i="1"/>
  <c r="G138" i="1"/>
  <c r="J240" i="1"/>
  <c r="J239" i="1"/>
  <c r="N239" i="1"/>
  <c r="N240" i="1"/>
  <c r="J241" i="1"/>
  <c r="D584" i="1"/>
  <c r="N388" i="1"/>
  <c r="J389" i="1"/>
  <c r="J388" i="1"/>
  <c r="J390" i="1"/>
  <c r="N389" i="1"/>
  <c r="N488" i="1"/>
  <c r="J487" i="1"/>
  <c r="N487" i="1"/>
  <c r="J489" i="1"/>
  <c r="J488" i="1"/>
  <c r="N537" i="1"/>
  <c r="N536" i="1"/>
  <c r="J538" i="1"/>
  <c r="J537" i="1"/>
  <c r="J536" i="1"/>
  <c r="P583" i="1"/>
  <c r="I534" i="1"/>
  <c r="M584" i="1"/>
  <c r="L138" i="1"/>
  <c r="N187" i="1"/>
  <c r="N189" i="1"/>
  <c r="N190" i="1"/>
  <c r="J191" i="1"/>
  <c r="J190" i="1"/>
  <c r="J189" i="1"/>
  <c r="N141" i="1"/>
  <c r="N435" i="1"/>
  <c r="N438" i="1"/>
  <c r="J437" i="1"/>
  <c r="N338" i="1"/>
  <c r="J340" i="1"/>
  <c r="N339" i="1"/>
  <c r="N288" i="1"/>
  <c r="N289" i="1"/>
  <c r="N91" i="1"/>
  <c r="N90" i="1"/>
  <c r="J92" i="1"/>
  <c r="J91" i="1"/>
  <c r="J588" i="1"/>
  <c r="N586" i="1"/>
  <c r="J586" i="1"/>
  <c r="J587" i="1"/>
  <c r="N587" i="1"/>
  <c r="N44" i="1"/>
  <c r="N43" i="1"/>
  <c r="J45" i="1"/>
  <c r="J43" i="1"/>
  <c r="J44" i="1"/>
  <c r="J438" i="1"/>
  <c r="N437" i="1"/>
  <c r="J439" i="1"/>
  <c r="J339" i="1"/>
  <c r="J338" i="1"/>
  <c r="J290" i="1"/>
  <c r="J288" i="1"/>
  <c r="J289" i="1"/>
  <c r="J140" i="1"/>
  <c r="J141" i="1"/>
  <c r="N140" i="1"/>
  <c r="J142" i="1"/>
  <c r="J90" i="1"/>
  <c r="I336" i="1"/>
  <c r="G187" i="1"/>
  <c r="H485" i="1"/>
  <c r="I584" i="1"/>
  <c r="B485" i="1"/>
  <c r="H336" i="1"/>
  <c r="G386" i="1"/>
  <c r="B237" i="1"/>
  <c r="N237" i="1"/>
  <c r="M336" i="1"/>
  <c r="K435" i="1"/>
  <c r="F237" i="1"/>
  <c r="C435" i="1"/>
  <c r="L534" i="1"/>
  <c r="K584" i="1"/>
  <c r="I386" i="1"/>
  <c r="H435" i="1"/>
  <c r="D88" i="1"/>
  <c r="D237" i="1"/>
  <c r="B336" i="1"/>
  <c r="N336" i="1"/>
  <c r="H534" i="1"/>
  <c r="O435" i="1"/>
  <c r="M485" i="1"/>
  <c r="I237" i="1"/>
  <c r="H286" i="1"/>
  <c r="F386" i="1"/>
  <c r="D435" i="1"/>
  <c r="J286" i="1"/>
  <c r="D534" i="1"/>
  <c r="M88" i="1"/>
  <c r="K336" i="1"/>
  <c r="J386" i="1"/>
  <c r="I435" i="1"/>
  <c r="G485" i="1"/>
  <c r="K485" i="1"/>
  <c r="N138" i="1"/>
  <c r="L187" i="1"/>
  <c r="J237" i="1"/>
  <c r="G336" i="1"/>
  <c r="L485" i="1"/>
  <c r="J534" i="1"/>
  <c r="G88" i="1"/>
  <c r="P114" i="1"/>
  <c r="C88" i="1"/>
  <c r="O88" i="1"/>
  <c r="L286" i="1"/>
  <c r="H386" i="1"/>
  <c r="M534" i="1"/>
  <c r="D187" i="1"/>
  <c r="E485" i="1"/>
  <c r="L584" i="1"/>
  <c r="E534" i="1"/>
  <c r="I187" i="1"/>
  <c r="G237" i="1"/>
  <c r="F286" i="1"/>
  <c r="B386" i="1"/>
  <c r="N386" i="1"/>
  <c r="M435" i="1"/>
  <c r="I485" i="1"/>
  <c r="L386" i="1"/>
  <c r="N88" i="1"/>
  <c r="K138" i="1"/>
  <c r="F187" i="1"/>
  <c r="M237" i="1"/>
  <c r="K286" i="1"/>
  <c r="F336" i="1"/>
  <c r="M386" i="1"/>
  <c r="L435" i="1"/>
  <c r="F485" i="1"/>
  <c r="P522" i="1"/>
  <c r="P224" i="1"/>
  <c r="P373" i="1"/>
  <c r="O386" i="1"/>
  <c r="P412" i="1"/>
  <c r="P423" i="1"/>
  <c r="P533" i="1"/>
  <c r="E187" i="1"/>
  <c r="C237" i="1"/>
  <c r="O237" i="1"/>
  <c r="P263" i="1"/>
  <c r="P274" i="1"/>
  <c r="C386" i="1"/>
  <c r="P434" i="1"/>
  <c r="P511" i="1"/>
  <c r="E336" i="1"/>
  <c r="F88" i="1"/>
  <c r="J187" i="1"/>
  <c r="E237" i="1"/>
  <c r="C286" i="1"/>
  <c r="O286" i="1"/>
  <c r="P285" i="1"/>
  <c r="J336" i="1"/>
  <c r="E386" i="1"/>
  <c r="D386" i="1"/>
  <c r="J485" i="1"/>
  <c r="E435" i="1"/>
  <c r="G534" i="1"/>
  <c r="H237" i="1"/>
  <c r="G435" i="1"/>
  <c r="P571" i="1"/>
  <c r="N584" i="1"/>
  <c r="H88" i="1"/>
  <c r="P175" i="1"/>
  <c r="P472" i="1"/>
  <c r="P560" i="1"/>
  <c r="C584" i="1"/>
  <c r="K88" i="1"/>
  <c r="P323" i="1"/>
  <c r="I88" i="1"/>
  <c r="P164" i="1"/>
  <c r="G286" i="1"/>
  <c r="H138" i="1"/>
  <c r="L88" i="1"/>
  <c r="I138" i="1"/>
  <c r="C187" i="1"/>
  <c r="K237" i="1"/>
  <c r="I286" i="1"/>
  <c r="P312" i="1"/>
  <c r="P335" i="1"/>
  <c r="O336" i="1"/>
  <c r="K386" i="1"/>
  <c r="D485" i="1"/>
  <c r="C485" i="1"/>
  <c r="O485" i="1"/>
  <c r="K534" i="1"/>
  <c r="F584" i="1"/>
  <c r="P461" i="1"/>
  <c r="E584" i="1"/>
  <c r="G584" i="1"/>
  <c r="J584" i="1"/>
  <c r="H584" i="1"/>
  <c r="P484" i="1"/>
  <c r="P362" i="1"/>
  <c r="P385" i="1"/>
  <c r="C336" i="1"/>
  <c r="D336" i="1"/>
  <c r="P213" i="1"/>
  <c r="P236" i="1"/>
  <c r="P187" i="1" l="1"/>
  <c r="P138" i="1"/>
  <c r="P88" i="1"/>
  <c r="P584" i="1"/>
  <c r="P386" i="1"/>
  <c r="P485" i="1"/>
  <c r="P534" i="1"/>
  <c r="P237" i="1"/>
  <c r="P286" i="1"/>
  <c r="P435" i="1"/>
  <c r="P336" i="1"/>
  <c r="N28" i="1"/>
  <c r="M28" i="1"/>
  <c r="L28" i="1"/>
  <c r="K28" i="1"/>
  <c r="I28" i="1"/>
  <c r="I41" i="1" s="1"/>
  <c r="H28" i="1"/>
  <c r="G28" i="1"/>
  <c r="F28" i="1"/>
  <c r="E28" i="1"/>
  <c r="D28" i="1"/>
  <c r="C28" i="1"/>
  <c r="O41" i="1"/>
  <c r="P28" i="1" l="1"/>
  <c r="N41" i="1"/>
  <c r="L41" i="1"/>
  <c r="C41" i="1"/>
  <c r="K41" i="1"/>
  <c r="J41" i="1"/>
  <c r="H41" i="1"/>
  <c r="G41" i="1"/>
  <c r="F41" i="1"/>
  <c r="E41" i="1"/>
  <c r="D41" i="1"/>
  <c r="M41" i="1"/>
  <c r="P41" i="1" l="1"/>
</calcChain>
</file>

<file path=xl/sharedStrings.xml><?xml version="1.0" encoding="utf-8"?>
<sst xmlns="http://schemas.openxmlformats.org/spreadsheetml/2006/main" count="869" uniqueCount="114">
  <si>
    <t>তারিখ</t>
  </si>
  <si>
    <t>৫-৬</t>
  </si>
  <si>
    <t>৬-৭</t>
  </si>
  <si>
    <t>৭-৮</t>
  </si>
  <si>
    <t>৮-৯</t>
  </si>
  <si>
    <t>৯-১০</t>
  </si>
  <si>
    <t>১০-১১</t>
  </si>
  <si>
    <t>১১-১২</t>
  </si>
  <si>
    <t>১২-১৩</t>
  </si>
  <si>
    <t>১৩-১৪</t>
  </si>
  <si>
    <t>১৪-১৫</t>
  </si>
  <si>
    <t>১৫-১৬</t>
  </si>
  <si>
    <t>১৬-১৭</t>
  </si>
  <si>
    <t>১৭-১৮</t>
  </si>
  <si>
    <t>১৮-১৯</t>
  </si>
  <si>
    <t>মোট সংখ্যা</t>
  </si>
  <si>
    <t>দিনের উজ্জ্বল কিরণবিশিষ্ট ঘন্টাসমূহ (স্থানীয় আপাত সময়)</t>
  </si>
  <si>
    <t>০১</t>
  </si>
  <si>
    <t>০২</t>
  </si>
  <si>
    <t>০৩</t>
  </si>
  <si>
    <t>০৪</t>
  </si>
  <si>
    <t>০৫</t>
  </si>
  <si>
    <t>০৬</t>
  </si>
  <si>
    <t>০৭</t>
  </si>
  <si>
    <t>০৮</t>
  </si>
  <si>
    <t>০৯</t>
  </si>
  <si>
    <t>১০</t>
  </si>
  <si>
    <t>১১</t>
  </si>
  <si>
    <t>১২</t>
  </si>
  <si>
    <t>১৩</t>
  </si>
  <si>
    <t>১৪</t>
  </si>
  <si>
    <t>১৫</t>
  </si>
  <si>
    <t>১৬</t>
  </si>
  <si>
    <t>১৭</t>
  </si>
  <si>
    <t>১৮</t>
  </si>
  <si>
    <t>১৯</t>
  </si>
  <si>
    <t>২০</t>
  </si>
  <si>
    <t>২১</t>
  </si>
  <si>
    <t>২২</t>
  </si>
  <si>
    <t>২৩</t>
  </si>
  <si>
    <t>২৪</t>
  </si>
  <si>
    <t>২৫</t>
  </si>
  <si>
    <t>২৬</t>
  </si>
  <si>
    <t>২৭</t>
  </si>
  <si>
    <t>২৮</t>
  </si>
  <si>
    <t>২৯</t>
  </si>
  <si>
    <t>৩০</t>
  </si>
  <si>
    <t>৩১</t>
  </si>
  <si>
    <t>মোট</t>
  </si>
  <si>
    <t>০.০- ০.০৯ :</t>
  </si>
  <si>
    <t>৯ এর উপরে :</t>
  </si>
  <si>
    <t>৬.১- ৯.০    :</t>
  </si>
  <si>
    <t>বিঃদ্রঃ- পূরা ঘন্টার জন্য পূর্ণসংখ্যা এবং আংশিক ঘন্টার জন্য দশমাংশ লিখিতে হইবে।</t>
  </si>
  <si>
    <t>পর্যবেক্ষক</t>
  </si>
  <si>
    <t>[নং স ও ব বি/ফ-৫২/৭৬-১৮২৭ তাং ১৩-০৭-৭৬]</t>
  </si>
  <si>
    <t>গভর্নমেন্ট প্রিন্টিং প্রেস- কম্পিউটার শাখা- ৮২৭/০৬-০৭/সিভিল-০৬-০২-২০০৭-৮,০০০ কপি।</t>
  </si>
  <si>
    <t>পর্যবেক্ষণাগারের অধীক্ষক</t>
  </si>
  <si>
    <t>সূর্যকিরণ মাপক যন্ত্রের দ্বারা নির্দেশিত  উজ্জ্বল সূর্যকিরণবিশিষ্ট ঘন্টাসমূহের রেজিস্টার।</t>
  </si>
  <si>
    <t>পর্যবেক্ষণাগার ---------------------------------</t>
  </si>
  <si>
    <t>বাংলাদেশ আবহাওয়া বিভাগ</t>
  </si>
  <si>
    <t>১.সূর্যালোকের স্থিতিকালসহ দিনসমূহের সংখ্যা</t>
  </si>
  <si>
    <t>০.১- ৩.৩   :</t>
  </si>
  <si>
    <t>৩.৪- ৬.০   :</t>
  </si>
  <si>
    <t xml:space="preserve">         সম্ভাব্য ঘন্টাসমূহের মাসিক শতকরা হিসাব                    (                                       )          হার</t>
  </si>
  <si>
    <t>তারিখ ------------------২০     ।</t>
  </si>
  <si>
    <t>সর্বমোট</t>
  </si>
  <si>
    <t>প্রস্তুতকারকঃ সহিদুল হাসান, পেশাগত সহকারী।</t>
  </si>
  <si>
    <r>
      <t>২০২১ খ্রিঃ সনের  ---</t>
    </r>
    <r>
      <rPr>
        <b/>
        <sz val="14"/>
        <color theme="1"/>
        <rFont val="Nikosh"/>
      </rPr>
      <t>-জানুয়ারী</t>
    </r>
    <r>
      <rPr>
        <sz val="12"/>
        <color theme="1"/>
        <rFont val="Nikosh"/>
      </rPr>
      <t>---- মাসের।</t>
    </r>
  </si>
  <si>
    <r>
      <t>২০২১ খ্রিঃ সনের  ---</t>
    </r>
    <r>
      <rPr>
        <b/>
        <sz val="14"/>
        <color theme="1"/>
        <rFont val="Nikosh"/>
      </rPr>
      <t>ফে</t>
    </r>
    <r>
      <rPr>
        <b/>
        <sz val="14"/>
        <color theme="1"/>
        <rFont val="SutonnyOMJ"/>
      </rPr>
      <t>ব্রু</t>
    </r>
    <r>
      <rPr>
        <b/>
        <sz val="14"/>
        <color theme="1"/>
        <rFont val="Nikosh"/>
      </rPr>
      <t>য়ারী</t>
    </r>
    <r>
      <rPr>
        <sz val="12"/>
        <color theme="1"/>
        <rFont val="Nikosh"/>
      </rPr>
      <t>---- মাসের।</t>
    </r>
  </si>
  <si>
    <r>
      <t>২০২১ খ্রিঃ সনের  ---</t>
    </r>
    <r>
      <rPr>
        <b/>
        <sz val="14"/>
        <color theme="1"/>
        <rFont val="Nikosh"/>
      </rPr>
      <t>-মার্চ</t>
    </r>
    <r>
      <rPr>
        <sz val="12"/>
        <color theme="1"/>
        <rFont val="Nikosh"/>
      </rPr>
      <t>---- মাসের।</t>
    </r>
  </si>
  <si>
    <r>
      <t>২০২১ খ্রিঃ সনের  ---</t>
    </r>
    <r>
      <rPr>
        <b/>
        <sz val="14"/>
        <color theme="1"/>
        <rFont val="Nikosh"/>
      </rPr>
      <t>-এপ্রিল</t>
    </r>
    <r>
      <rPr>
        <sz val="12"/>
        <color theme="1"/>
        <rFont val="Nikosh"/>
      </rPr>
      <t>---- মাসের।</t>
    </r>
  </si>
  <si>
    <r>
      <t>২০২১ খ্রিঃ সনের  ---</t>
    </r>
    <r>
      <rPr>
        <b/>
        <sz val="14"/>
        <color theme="1"/>
        <rFont val="Nikosh"/>
      </rPr>
      <t>-মে</t>
    </r>
    <r>
      <rPr>
        <sz val="12"/>
        <color theme="1"/>
        <rFont val="Nikosh"/>
      </rPr>
      <t>---- মাসের।</t>
    </r>
  </si>
  <si>
    <r>
      <t>২০২১ খ্রিঃ সনের  ---</t>
    </r>
    <r>
      <rPr>
        <b/>
        <sz val="14"/>
        <color theme="1"/>
        <rFont val="Nikosh"/>
      </rPr>
      <t>-জুন</t>
    </r>
    <r>
      <rPr>
        <sz val="12"/>
        <color theme="1"/>
        <rFont val="Nikosh"/>
      </rPr>
      <t>---- মাসের।</t>
    </r>
  </si>
  <si>
    <r>
      <t>২০২১ খ্রিঃ সনের  ---</t>
    </r>
    <r>
      <rPr>
        <b/>
        <sz val="14"/>
        <color theme="1"/>
        <rFont val="Nikosh"/>
      </rPr>
      <t>-জুলাই</t>
    </r>
    <r>
      <rPr>
        <sz val="12"/>
        <color theme="1"/>
        <rFont val="Nikosh"/>
      </rPr>
      <t>---- মাসের।</t>
    </r>
  </si>
  <si>
    <r>
      <t>২০২১ খ্রিঃ সনের  ---</t>
    </r>
    <r>
      <rPr>
        <b/>
        <sz val="14"/>
        <color theme="1"/>
        <rFont val="Nikosh"/>
      </rPr>
      <t>-আগষ্ট</t>
    </r>
    <r>
      <rPr>
        <sz val="12"/>
        <color theme="1"/>
        <rFont val="Nikosh"/>
      </rPr>
      <t>---- মাসের।</t>
    </r>
  </si>
  <si>
    <r>
      <t>২০২১ খ্রিঃ সনের  ---</t>
    </r>
    <r>
      <rPr>
        <b/>
        <sz val="14"/>
        <color theme="1"/>
        <rFont val="Nikosh"/>
      </rPr>
      <t>-সেপ্টেম্বর</t>
    </r>
    <r>
      <rPr>
        <sz val="12"/>
        <color theme="1"/>
        <rFont val="Nikosh"/>
      </rPr>
      <t>---- মাসের।</t>
    </r>
  </si>
  <si>
    <r>
      <t>২০২১ খ্রিঃ সনের  ---</t>
    </r>
    <r>
      <rPr>
        <b/>
        <sz val="14"/>
        <color theme="1"/>
        <rFont val="Nikosh"/>
      </rPr>
      <t>-অক্টোবর</t>
    </r>
    <r>
      <rPr>
        <sz val="12"/>
        <color theme="1"/>
        <rFont val="Nikosh"/>
      </rPr>
      <t>---- মাসের।</t>
    </r>
  </si>
  <si>
    <r>
      <t>২০২১ খ্রিঃ সনের  ---</t>
    </r>
    <r>
      <rPr>
        <b/>
        <sz val="14"/>
        <color theme="1"/>
        <rFont val="Nikosh"/>
      </rPr>
      <t>-ডিসেম্বর</t>
    </r>
    <r>
      <rPr>
        <sz val="12"/>
        <color theme="1"/>
        <rFont val="Nikosh"/>
      </rPr>
      <t>---- মাসের।</t>
    </r>
  </si>
  <si>
    <t>Station ID</t>
  </si>
  <si>
    <t>Year</t>
  </si>
  <si>
    <t>Month</t>
  </si>
  <si>
    <t>D_01</t>
  </si>
  <si>
    <t>D_02</t>
  </si>
  <si>
    <t>D_03</t>
  </si>
  <si>
    <t>D_04</t>
  </si>
  <si>
    <t>D_05</t>
  </si>
  <si>
    <t>D_06</t>
  </si>
  <si>
    <t>D_07</t>
  </si>
  <si>
    <t>D_08</t>
  </si>
  <si>
    <t>D_09</t>
  </si>
  <si>
    <t>D_10</t>
  </si>
  <si>
    <t>D_11</t>
  </si>
  <si>
    <t>D_12</t>
  </si>
  <si>
    <t>D_13</t>
  </si>
  <si>
    <t>D_14</t>
  </si>
  <si>
    <t>D_15</t>
  </si>
  <si>
    <t>D_16</t>
  </si>
  <si>
    <t>D_17</t>
  </si>
  <si>
    <t>D_18</t>
  </si>
  <si>
    <t>D_19</t>
  </si>
  <si>
    <t>D_20</t>
  </si>
  <si>
    <t>D_21</t>
  </si>
  <si>
    <t>D_22</t>
  </si>
  <si>
    <t>D_23</t>
  </si>
  <si>
    <t>D_24</t>
  </si>
  <si>
    <t>D_25</t>
  </si>
  <si>
    <t>D_26</t>
  </si>
  <si>
    <t>D_27</t>
  </si>
  <si>
    <t>D_28</t>
  </si>
  <si>
    <t>D_29</t>
  </si>
  <si>
    <t>D_30</t>
  </si>
  <si>
    <t>D_31</t>
  </si>
  <si>
    <t xml:space="preserve"> </t>
  </si>
  <si>
    <r>
      <t>২০২0 খ্রিঃ সনের  ---</t>
    </r>
    <r>
      <rPr>
        <b/>
        <sz val="14"/>
        <color theme="1"/>
        <rFont val="Nikosh"/>
      </rPr>
      <t>-নভেম্বর</t>
    </r>
    <r>
      <rPr>
        <sz val="12"/>
        <color theme="1"/>
        <rFont val="Nikosh"/>
      </rPr>
      <t>---- মাসের।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</si>
</sst>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0000"/>
    <numFmt numFmtId="166" formatCode="00"/>
    <numFmt numFmtId="167" formatCode="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Nikosh"/>
    </font>
    <font>
      <sz val="12"/>
      <color theme="1"/>
      <name val="Nikosh"/>
    </font>
    <font>
      <b/>
      <sz val="12"/>
      <color theme="1"/>
      <name val="Nikosh"/>
    </font>
    <font>
      <sz val="10"/>
      <color theme="1"/>
      <name val="Nikosh"/>
    </font>
    <font>
      <b/>
      <sz val="14"/>
      <color theme="1"/>
      <name val="Nikosh"/>
    </font>
    <font>
      <b/>
      <sz val="14"/>
      <color theme="1"/>
      <name val="SutonnyOMJ"/>
    </font>
    <font>
      <b/>
      <sz val="16"/>
      <color theme="1"/>
      <name val="Nikosh"/>
    </font>
    <font>
      <b/>
      <sz val="10"/>
      <color rgb="FFFF0000"/>
      <name val="Nikosh"/>
    </font>
    <font>
      <sz val="10"/>
      <color theme="1"/>
      <name val="Calibri"/>
      <family val="2"/>
      <scheme val="minor"/>
    </font>
    <font>
      <sz val="13"/>
      <color theme="1"/>
      <name val="Nikosh"/>
    </font>
    <font>
      <sz val="8"/>
      <name val="Calibri"/>
      <family val="2"/>
      <scheme val="minor"/>
    </font>
    <font>
      <sz val="9"/>
      <color theme="1"/>
      <name val="Nikosh"/>
    </font>
    <font>
      <sz val="10"/>
      <color rgb="FFFF0000"/>
      <name val="Nikosh"/>
    </font>
    <font>
      <b/>
      <sz val="9"/>
      <color rgb="FFFF0000"/>
      <name val="Nikosh"/>
    </font>
    <font>
      <b/>
      <sz val="10"/>
      <color theme="1"/>
      <name val="Nikosh"/>
    </font>
    <font>
      <sz val="8"/>
      <color theme="1"/>
      <name val="Nikosh"/>
    </font>
    <font>
      <sz val="11"/>
      <name val="Calibri"/>
      <family val="2"/>
      <scheme val="minor"/>
    </font>
    <font>
      <sz val="9"/>
      <color rgb="FFFF0000"/>
      <name val="Nikosh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5" fontId="8" fillId="0" borderId="1" xfId="0" applyNumberFormat="1" applyFont="1" applyBorder="1" applyProtection="1">
      <protection hidden="1"/>
    </xf>
    <xf numFmtId="49" fontId="4" fillId="0" borderId="1" xfId="0" applyNumberFormat="1" applyFont="1" applyBorder="1" applyProtection="1">
      <protection hidden="1"/>
    </xf>
    <xf numFmtId="49" fontId="4" fillId="0" borderId="1" xfId="0" applyNumberFormat="1" applyFont="1" applyBorder="1" applyAlignment="1" applyProtection="1">
      <alignment horizontal="center"/>
      <protection hidden="1"/>
    </xf>
    <xf numFmtId="166" fontId="2" fillId="0" borderId="0" xfId="0" applyNumberFormat="1" applyFont="1" applyAlignment="1" applyProtection="1">
      <alignment horizontal="left" vertical="top"/>
      <protection hidden="1"/>
    </xf>
    <xf numFmtId="166" fontId="2" fillId="0" borderId="2" xfId="0" applyNumberFormat="1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left" vertical="top"/>
      <protection locked="0" hidden="1"/>
    </xf>
    <xf numFmtId="164" fontId="12" fillId="0" borderId="1" xfId="0" applyNumberFormat="1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/>
      <protection hidden="1"/>
    </xf>
    <xf numFmtId="164" fontId="13" fillId="0" borderId="1" xfId="0" applyNumberFormat="1" applyFont="1" applyBorder="1" applyAlignment="1" applyProtection="1">
      <alignment horizontal="center"/>
      <protection hidden="1"/>
    </xf>
    <xf numFmtId="165" fontId="14" fillId="0" borderId="1" xfId="0" applyNumberFormat="1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locked="0"/>
    </xf>
    <xf numFmtId="0" fontId="0" fillId="0" borderId="0" xfId="0" applyAlignment="1" applyProtection="1">
      <alignment horizontal="left" vertical="top"/>
      <protection hidden="1"/>
    </xf>
    <xf numFmtId="0" fontId="1" fillId="0" borderId="0" xfId="0" applyFont="1" applyAlignment="1" applyProtection="1">
      <alignment vertical="center"/>
      <protection hidden="1"/>
    </xf>
    <xf numFmtId="166" fontId="1" fillId="0" borderId="0" xfId="0" applyNumberFormat="1" applyFont="1" applyAlignment="1" applyProtection="1">
      <alignment horizontal="left" vertical="top"/>
      <protection hidden="1"/>
    </xf>
    <xf numFmtId="0" fontId="0" fillId="0" borderId="0" xfId="0" applyFont="1" applyProtection="1">
      <protection hidden="1"/>
    </xf>
    <xf numFmtId="166" fontId="1" fillId="0" borderId="2" xfId="0" applyNumberFormat="1" applyFont="1" applyBorder="1" applyAlignment="1" applyProtection="1">
      <alignment horizontal="left" vertical="top"/>
      <protection hidden="1"/>
    </xf>
    <xf numFmtId="0" fontId="12" fillId="0" borderId="0" xfId="0" applyFont="1" applyProtection="1">
      <protection locked="0"/>
    </xf>
    <xf numFmtId="0" fontId="9" fillId="0" borderId="0" xfId="0" applyFont="1" applyProtection="1">
      <protection hidden="1"/>
    </xf>
    <xf numFmtId="166" fontId="0" fillId="0" borderId="0" xfId="0" applyNumberFormat="1" applyProtection="1">
      <protection hidden="1"/>
    </xf>
    <xf numFmtId="164" fontId="0" fillId="0" borderId="0" xfId="0" applyNumberFormat="1" applyProtection="1">
      <protection locked="0"/>
    </xf>
    <xf numFmtId="164" fontId="17" fillId="0" borderId="0" xfId="0" applyNumberFormat="1" applyFont="1" applyProtection="1">
      <protection hidden="1"/>
    </xf>
    <xf numFmtId="165" fontId="14" fillId="0" borderId="1" xfId="0" applyNumberFormat="1" applyFont="1" applyBorder="1" applyProtection="1">
      <protection hidden="1"/>
    </xf>
    <xf numFmtId="164" fontId="18" fillId="0" borderId="1" xfId="0" applyNumberFormat="1" applyFont="1" applyBorder="1" applyAlignment="1" applyProtection="1">
      <alignment horizontal="center"/>
      <protection hidden="1"/>
    </xf>
    <xf numFmtId="164" fontId="18" fillId="0" borderId="1" xfId="0" applyNumberFormat="1" applyFont="1" applyBorder="1" applyAlignment="1" applyProtection="1">
      <alignment horizontal="center"/>
    </xf>
    <xf numFmtId="165" fontId="18" fillId="0" borderId="1" xfId="0" applyNumberFormat="1" applyFont="1" applyBorder="1" applyAlignment="1" applyProtection="1">
      <alignment horizontal="center"/>
      <protection hidden="1"/>
    </xf>
    <xf numFmtId="165" fontId="18" fillId="0" borderId="1" xfId="0" applyNumberFormat="1" applyFont="1" applyBorder="1" applyAlignment="1" applyProtection="1">
      <alignment horizontal="center"/>
    </xf>
    <xf numFmtId="167" fontId="14" fillId="0" borderId="1" xfId="0" applyNumberFormat="1" applyFont="1" applyBorder="1" applyProtection="1">
      <protection hidden="1"/>
    </xf>
    <xf numFmtId="49" fontId="7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top"/>
      <protection hidden="1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12" fillId="0" borderId="0" xfId="0" applyNumberFormat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49" fontId="2" fillId="0" borderId="0" xfId="0" applyNumberFormat="1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49" fontId="16" fillId="0" borderId="0" xfId="0" applyNumberFormat="1" applyFont="1" applyAlignment="1" applyProtection="1">
      <alignment horizontal="left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47625</xdr:rowOff>
    </xdr:from>
    <xdr:to>
      <xdr:col>15</xdr:col>
      <xdr:colOff>209550</xdr:colOff>
      <xdr:row>0</xdr:row>
      <xdr:rowOff>209550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72100" y="47625"/>
          <a:ext cx="7810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latin typeface="Nikosh" panose="02000000000000000000" pitchFamily="2" charset="0"/>
              <a:cs typeface="Nikosh" panose="02000000000000000000" pitchFamily="2" charset="0"/>
            </a:rPr>
            <a:t>আব.</a:t>
          </a:r>
          <a:r>
            <a:rPr lang="en-US" sz="900" baseline="0">
              <a:latin typeface="Nikosh" panose="02000000000000000000" pitchFamily="2" charset="0"/>
              <a:cs typeface="Nikosh" panose="02000000000000000000" pitchFamily="2" charset="0"/>
            </a:rPr>
            <a:t> আই.-৪</a:t>
          </a:r>
          <a:endParaRPr lang="en-US" sz="900">
            <a:latin typeface="Nikosh" panose="02000000000000000000" pitchFamily="2" charset="0"/>
            <a:cs typeface="Nikosh" panose="02000000000000000000" pitchFamily="2" charset="0"/>
          </a:endParaRPr>
        </a:p>
      </xdr:txBody>
    </xdr:sp>
    <xdr:clientData/>
  </xdr:twoCellAnchor>
  <xdr:twoCellAnchor>
    <xdr:from>
      <xdr:col>13</xdr:col>
      <xdr:colOff>209550</xdr:colOff>
      <xdr:row>50</xdr:row>
      <xdr:rowOff>47625</xdr:rowOff>
    </xdr:from>
    <xdr:to>
      <xdr:col>15</xdr:col>
      <xdr:colOff>190500</xdr:colOff>
      <xdr:row>50</xdr:row>
      <xdr:rowOff>200025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FBF9BCB-2646-4C5E-A9B4-9E3690C5D742}"/>
            </a:ext>
          </a:extLst>
        </xdr:cNvPr>
        <xdr:cNvSpPr txBox="1"/>
      </xdr:nvSpPr>
      <xdr:spPr>
        <a:xfrm>
          <a:off x="5372100" y="10172700"/>
          <a:ext cx="7620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latin typeface="Nikosh" panose="02000000000000000000" pitchFamily="2" charset="0"/>
              <a:cs typeface="Nikosh" panose="02000000000000000000" pitchFamily="2" charset="0"/>
            </a:rPr>
            <a:t>আব.</a:t>
          </a:r>
          <a:r>
            <a:rPr lang="en-US" sz="900" baseline="0">
              <a:latin typeface="Nikosh" panose="02000000000000000000" pitchFamily="2" charset="0"/>
              <a:cs typeface="Nikosh" panose="02000000000000000000" pitchFamily="2" charset="0"/>
            </a:rPr>
            <a:t> আই.-৪</a:t>
          </a:r>
          <a:endParaRPr lang="en-US" sz="900">
            <a:latin typeface="Nikosh" panose="02000000000000000000" pitchFamily="2" charset="0"/>
            <a:cs typeface="Nikosh" panose="02000000000000000000" pitchFamily="2" charset="0"/>
          </a:endParaRPr>
        </a:p>
      </xdr:txBody>
    </xdr:sp>
    <xdr:clientData/>
  </xdr:twoCellAnchor>
  <xdr:twoCellAnchor>
    <xdr:from>
      <xdr:col>13</xdr:col>
      <xdr:colOff>209550</xdr:colOff>
      <xdr:row>97</xdr:row>
      <xdr:rowOff>47625</xdr:rowOff>
    </xdr:from>
    <xdr:to>
      <xdr:col>15</xdr:col>
      <xdr:colOff>381000</xdr:colOff>
      <xdr:row>97</xdr:row>
      <xdr:rowOff>257175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E0E474F-2471-42C9-9244-62BEBD19A805}"/>
            </a:ext>
          </a:extLst>
        </xdr:cNvPr>
        <xdr:cNvSpPr txBox="1"/>
      </xdr:nvSpPr>
      <xdr:spPr>
        <a:xfrm>
          <a:off x="5372100" y="19431000"/>
          <a:ext cx="9525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latin typeface="Nikosh" panose="02000000000000000000" pitchFamily="2" charset="0"/>
              <a:cs typeface="Nikosh" panose="02000000000000000000" pitchFamily="2" charset="0"/>
            </a:rPr>
            <a:t>আব.</a:t>
          </a:r>
          <a:r>
            <a:rPr lang="en-US" sz="900" baseline="0">
              <a:latin typeface="Nikosh" panose="02000000000000000000" pitchFamily="2" charset="0"/>
              <a:cs typeface="Nikosh" panose="02000000000000000000" pitchFamily="2" charset="0"/>
            </a:rPr>
            <a:t> আই.-৪</a:t>
          </a:r>
          <a:endParaRPr lang="en-US" sz="900">
            <a:latin typeface="Nikosh" panose="02000000000000000000" pitchFamily="2" charset="0"/>
            <a:cs typeface="Nikosh" panose="02000000000000000000" pitchFamily="2" charset="0"/>
          </a:endParaRPr>
        </a:p>
      </xdr:txBody>
    </xdr:sp>
    <xdr:clientData/>
  </xdr:twoCellAnchor>
  <xdr:twoCellAnchor>
    <xdr:from>
      <xdr:col>13</xdr:col>
      <xdr:colOff>209550</xdr:colOff>
      <xdr:row>147</xdr:row>
      <xdr:rowOff>47625</xdr:rowOff>
    </xdr:from>
    <xdr:to>
      <xdr:col>15</xdr:col>
      <xdr:colOff>304800</xdr:colOff>
      <xdr:row>147</xdr:row>
      <xdr:rowOff>228600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A40385F-8446-4EB1-A853-90C7C43880E5}"/>
            </a:ext>
          </a:extLst>
        </xdr:cNvPr>
        <xdr:cNvSpPr txBox="1"/>
      </xdr:nvSpPr>
      <xdr:spPr>
        <a:xfrm>
          <a:off x="5372100" y="29298900"/>
          <a:ext cx="876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latin typeface="Nikosh" panose="02000000000000000000" pitchFamily="2" charset="0"/>
              <a:cs typeface="Nikosh" panose="02000000000000000000" pitchFamily="2" charset="0"/>
            </a:rPr>
            <a:t>আব.</a:t>
          </a:r>
          <a:r>
            <a:rPr lang="en-US" sz="900" baseline="0">
              <a:latin typeface="Nikosh" panose="02000000000000000000" pitchFamily="2" charset="0"/>
              <a:cs typeface="Nikosh" panose="02000000000000000000" pitchFamily="2" charset="0"/>
            </a:rPr>
            <a:t> আই.-৪</a:t>
          </a:r>
          <a:endParaRPr lang="en-US" sz="900">
            <a:latin typeface="Nikosh" panose="02000000000000000000" pitchFamily="2" charset="0"/>
            <a:cs typeface="Nikosh" panose="02000000000000000000" pitchFamily="2" charset="0"/>
          </a:endParaRPr>
        </a:p>
      </xdr:txBody>
    </xdr:sp>
    <xdr:clientData/>
  </xdr:twoCellAnchor>
  <xdr:twoCellAnchor>
    <xdr:from>
      <xdr:col>13</xdr:col>
      <xdr:colOff>209550</xdr:colOff>
      <xdr:row>196</xdr:row>
      <xdr:rowOff>47625</xdr:rowOff>
    </xdr:from>
    <xdr:to>
      <xdr:col>15</xdr:col>
      <xdr:colOff>247650</xdr:colOff>
      <xdr:row>197</xdr:row>
      <xdr:rowOff>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FD77EF6-62FA-40F5-92FF-C6775D78F9AD}"/>
            </a:ext>
          </a:extLst>
        </xdr:cNvPr>
        <xdr:cNvSpPr txBox="1"/>
      </xdr:nvSpPr>
      <xdr:spPr>
        <a:xfrm>
          <a:off x="5372100" y="38938200"/>
          <a:ext cx="8191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latin typeface="Nikosh" panose="02000000000000000000" pitchFamily="2" charset="0"/>
              <a:cs typeface="Nikosh" panose="02000000000000000000" pitchFamily="2" charset="0"/>
            </a:rPr>
            <a:t>আব.</a:t>
          </a:r>
          <a:r>
            <a:rPr lang="en-US" sz="900" baseline="0">
              <a:latin typeface="Nikosh" panose="02000000000000000000" pitchFamily="2" charset="0"/>
              <a:cs typeface="Nikosh" panose="02000000000000000000" pitchFamily="2" charset="0"/>
            </a:rPr>
            <a:t> আই.-৪</a:t>
          </a:r>
          <a:endParaRPr lang="en-US" sz="900">
            <a:latin typeface="Nikosh" panose="02000000000000000000" pitchFamily="2" charset="0"/>
            <a:cs typeface="Nikosh" panose="02000000000000000000" pitchFamily="2" charset="0"/>
          </a:endParaRPr>
        </a:p>
      </xdr:txBody>
    </xdr:sp>
    <xdr:clientData/>
  </xdr:twoCellAnchor>
  <xdr:twoCellAnchor>
    <xdr:from>
      <xdr:col>13</xdr:col>
      <xdr:colOff>209550</xdr:colOff>
      <xdr:row>246</xdr:row>
      <xdr:rowOff>47625</xdr:rowOff>
    </xdr:from>
    <xdr:to>
      <xdr:col>15</xdr:col>
      <xdr:colOff>285750</xdr:colOff>
      <xdr:row>247</xdr:row>
      <xdr:rowOff>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72A4310-A9C5-42FE-93E6-02E84E725540}"/>
            </a:ext>
          </a:extLst>
        </xdr:cNvPr>
        <xdr:cNvSpPr txBox="1"/>
      </xdr:nvSpPr>
      <xdr:spPr>
        <a:xfrm>
          <a:off x="5372100" y="48806100"/>
          <a:ext cx="857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latin typeface="Nikosh" panose="02000000000000000000" pitchFamily="2" charset="0"/>
              <a:cs typeface="Nikosh" panose="02000000000000000000" pitchFamily="2" charset="0"/>
            </a:rPr>
            <a:t>আব.</a:t>
          </a:r>
          <a:r>
            <a:rPr lang="en-US" sz="900" baseline="0">
              <a:latin typeface="Nikosh" panose="02000000000000000000" pitchFamily="2" charset="0"/>
              <a:cs typeface="Nikosh" panose="02000000000000000000" pitchFamily="2" charset="0"/>
            </a:rPr>
            <a:t> আই.-৪</a:t>
          </a:r>
          <a:endParaRPr lang="en-US" sz="900">
            <a:latin typeface="Nikosh" panose="02000000000000000000" pitchFamily="2" charset="0"/>
            <a:cs typeface="Nikosh" panose="02000000000000000000" pitchFamily="2" charset="0"/>
          </a:endParaRPr>
        </a:p>
      </xdr:txBody>
    </xdr:sp>
    <xdr:clientData/>
  </xdr:twoCellAnchor>
  <xdr:twoCellAnchor>
    <xdr:from>
      <xdr:col>13</xdr:col>
      <xdr:colOff>209550</xdr:colOff>
      <xdr:row>295</xdr:row>
      <xdr:rowOff>47625</xdr:rowOff>
    </xdr:from>
    <xdr:to>
      <xdr:col>15</xdr:col>
      <xdr:colOff>361950</xdr:colOff>
      <xdr:row>295</xdr:row>
      <xdr:rowOff>247650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F24F7C6-4E2C-48DE-9A73-7E1A08B0779C}"/>
            </a:ext>
          </a:extLst>
        </xdr:cNvPr>
        <xdr:cNvSpPr txBox="1"/>
      </xdr:nvSpPr>
      <xdr:spPr>
        <a:xfrm>
          <a:off x="5372100" y="58445400"/>
          <a:ext cx="9334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latin typeface="Nikosh" panose="02000000000000000000" pitchFamily="2" charset="0"/>
              <a:cs typeface="Nikosh" panose="02000000000000000000" pitchFamily="2" charset="0"/>
            </a:rPr>
            <a:t>আব.</a:t>
          </a:r>
          <a:r>
            <a:rPr lang="en-US" sz="900" baseline="0">
              <a:latin typeface="Nikosh" panose="02000000000000000000" pitchFamily="2" charset="0"/>
              <a:cs typeface="Nikosh" panose="02000000000000000000" pitchFamily="2" charset="0"/>
            </a:rPr>
            <a:t> আই.-৪</a:t>
          </a:r>
          <a:endParaRPr lang="en-US" sz="900">
            <a:latin typeface="Nikosh" panose="02000000000000000000" pitchFamily="2" charset="0"/>
            <a:cs typeface="Nikosh" panose="02000000000000000000" pitchFamily="2" charset="0"/>
          </a:endParaRPr>
        </a:p>
      </xdr:txBody>
    </xdr:sp>
    <xdr:clientData/>
  </xdr:twoCellAnchor>
  <xdr:twoCellAnchor>
    <xdr:from>
      <xdr:col>13</xdr:col>
      <xdr:colOff>209550</xdr:colOff>
      <xdr:row>345</xdr:row>
      <xdr:rowOff>47625</xdr:rowOff>
    </xdr:from>
    <xdr:to>
      <xdr:col>15</xdr:col>
      <xdr:colOff>266700</xdr:colOff>
      <xdr:row>345</xdr:row>
      <xdr:rowOff>257175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C2F869A8-9578-42E9-A232-04BB0EA8E04C}"/>
            </a:ext>
          </a:extLst>
        </xdr:cNvPr>
        <xdr:cNvSpPr txBox="1"/>
      </xdr:nvSpPr>
      <xdr:spPr>
        <a:xfrm>
          <a:off x="5372100" y="68313300"/>
          <a:ext cx="8382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latin typeface="Nikosh" panose="02000000000000000000" pitchFamily="2" charset="0"/>
              <a:cs typeface="Nikosh" panose="02000000000000000000" pitchFamily="2" charset="0"/>
            </a:rPr>
            <a:t>আব.</a:t>
          </a:r>
          <a:r>
            <a:rPr lang="en-US" sz="900" baseline="0">
              <a:latin typeface="Nikosh" panose="02000000000000000000" pitchFamily="2" charset="0"/>
              <a:cs typeface="Nikosh" panose="02000000000000000000" pitchFamily="2" charset="0"/>
            </a:rPr>
            <a:t> আই.-৪</a:t>
          </a:r>
          <a:endParaRPr lang="en-US" sz="900">
            <a:latin typeface="Nikosh" panose="02000000000000000000" pitchFamily="2" charset="0"/>
            <a:cs typeface="Nikosh" panose="02000000000000000000" pitchFamily="2" charset="0"/>
          </a:endParaRPr>
        </a:p>
      </xdr:txBody>
    </xdr:sp>
    <xdr:clientData/>
  </xdr:twoCellAnchor>
  <xdr:twoCellAnchor>
    <xdr:from>
      <xdr:col>13</xdr:col>
      <xdr:colOff>209550</xdr:colOff>
      <xdr:row>395</xdr:row>
      <xdr:rowOff>47625</xdr:rowOff>
    </xdr:from>
    <xdr:to>
      <xdr:col>15</xdr:col>
      <xdr:colOff>352425</xdr:colOff>
      <xdr:row>395</xdr:row>
      <xdr:rowOff>209550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4443716-88F1-43A1-9E8F-DAA283BD3181}"/>
            </a:ext>
          </a:extLst>
        </xdr:cNvPr>
        <xdr:cNvSpPr txBox="1"/>
      </xdr:nvSpPr>
      <xdr:spPr>
        <a:xfrm>
          <a:off x="5372100" y="78181200"/>
          <a:ext cx="9239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latin typeface="Nikosh" panose="02000000000000000000" pitchFamily="2" charset="0"/>
              <a:cs typeface="Nikosh" panose="02000000000000000000" pitchFamily="2" charset="0"/>
            </a:rPr>
            <a:t>আব.</a:t>
          </a:r>
          <a:r>
            <a:rPr lang="en-US" sz="900" baseline="0">
              <a:latin typeface="Nikosh" panose="02000000000000000000" pitchFamily="2" charset="0"/>
              <a:cs typeface="Nikosh" panose="02000000000000000000" pitchFamily="2" charset="0"/>
            </a:rPr>
            <a:t> আই.-৪</a:t>
          </a:r>
          <a:endParaRPr lang="en-US" sz="900">
            <a:latin typeface="Nikosh" panose="02000000000000000000" pitchFamily="2" charset="0"/>
            <a:cs typeface="Nikosh" panose="02000000000000000000" pitchFamily="2" charset="0"/>
          </a:endParaRPr>
        </a:p>
      </xdr:txBody>
    </xdr:sp>
    <xdr:clientData/>
  </xdr:twoCellAnchor>
  <xdr:twoCellAnchor>
    <xdr:from>
      <xdr:col>13</xdr:col>
      <xdr:colOff>209550</xdr:colOff>
      <xdr:row>444</xdr:row>
      <xdr:rowOff>47625</xdr:rowOff>
    </xdr:from>
    <xdr:to>
      <xdr:col>15</xdr:col>
      <xdr:colOff>342900</xdr:colOff>
      <xdr:row>444</xdr:row>
      <xdr:rowOff>238125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B71E5AF-865D-4640-AC99-EE316625C351}"/>
            </a:ext>
          </a:extLst>
        </xdr:cNvPr>
        <xdr:cNvSpPr txBox="1"/>
      </xdr:nvSpPr>
      <xdr:spPr>
        <a:xfrm>
          <a:off x="5372100" y="87820500"/>
          <a:ext cx="9144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latin typeface="Nikosh" panose="02000000000000000000" pitchFamily="2" charset="0"/>
              <a:cs typeface="Nikosh" panose="02000000000000000000" pitchFamily="2" charset="0"/>
            </a:rPr>
            <a:t>আব.</a:t>
          </a:r>
          <a:r>
            <a:rPr lang="en-US" sz="900" baseline="0">
              <a:latin typeface="Nikosh" panose="02000000000000000000" pitchFamily="2" charset="0"/>
              <a:cs typeface="Nikosh" panose="02000000000000000000" pitchFamily="2" charset="0"/>
            </a:rPr>
            <a:t> আই.-৪</a:t>
          </a:r>
          <a:endParaRPr lang="en-US" sz="900">
            <a:latin typeface="Nikosh" panose="02000000000000000000" pitchFamily="2" charset="0"/>
            <a:cs typeface="Nikosh" panose="02000000000000000000" pitchFamily="2" charset="0"/>
          </a:endParaRPr>
        </a:p>
      </xdr:txBody>
    </xdr:sp>
    <xdr:clientData/>
  </xdr:twoCellAnchor>
  <xdr:twoCellAnchor>
    <xdr:from>
      <xdr:col>13</xdr:col>
      <xdr:colOff>209550</xdr:colOff>
      <xdr:row>494</xdr:row>
      <xdr:rowOff>47625</xdr:rowOff>
    </xdr:from>
    <xdr:to>
      <xdr:col>15</xdr:col>
      <xdr:colOff>314325</xdr:colOff>
      <xdr:row>495</xdr:row>
      <xdr:rowOff>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D7316901-894A-44D3-ABC2-A496BA1D46E5}"/>
            </a:ext>
          </a:extLst>
        </xdr:cNvPr>
        <xdr:cNvSpPr txBox="1"/>
      </xdr:nvSpPr>
      <xdr:spPr>
        <a:xfrm>
          <a:off x="5372100" y="97650300"/>
          <a:ext cx="885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latin typeface="Nikosh" panose="02000000000000000000" pitchFamily="2" charset="0"/>
              <a:cs typeface="Nikosh" panose="02000000000000000000" pitchFamily="2" charset="0"/>
            </a:rPr>
            <a:t>আব.</a:t>
          </a:r>
          <a:r>
            <a:rPr lang="en-US" sz="900" baseline="0">
              <a:latin typeface="Nikosh" panose="02000000000000000000" pitchFamily="2" charset="0"/>
              <a:cs typeface="Nikosh" panose="02000000000000000000" pitchFamily="2" charset="0"/>
            </a:rPr>
            <a:t> আই.-৪</a:t>
          </a:r>
          <a:endParaRPr lang="en-US" sz="900">
            <a:latin typeface="Nikosh" panose="02000000000000000000" pitchFamily="2" charset="0"/>
            <a:cs typeface="Nikosh" panose="02000000000000000000" pitchFamily="2" charset="0"/>
          </a:endParaRPr>
        </a:p>
      </xdr:txBody>
    </xdr:sp>
    <xdr:clientData/>
  </xdr:twoCellAnchor>
  <xdr:twoCellAnchor>
    <xdr:from>
      <xdr:col>13</xdr:col>
      <xdr:colOff>209550</xdr:colOff>
      <xdr:row>543</xdr:row>
      <xdr:rowOff>47625</xdr:rowOff>
    </xdr:from>
    <xdr:to>
      <xdr:col>15</xdr:col>
      <xdr:colOff>257175</xdr:colOff>
      <xdr:row>543</xdr:row>
      <xdr:rowOff>228600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9CD7D49-0465-412E-AC8F-A27D75B453E6}"/>
            </a:ext>
          </a:extLst>
        </xdr:cNvPr>
        <xdr:cNvSpPr txBox="1"/>
      </xdr:nvSpPr>
      <xdr:spPr>
        <a:xfrm>
          <a:off x="5372100" y="107289600"/>
          <a:ext cx="8286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latin typeface="Nikosh" panose="02000000000000000000" pitchFamily="2" charset="0"/>
              <a:cs typeface="Nikosh" panose="02000000000000000000" pitchFamily="2" charset="0"/>
            </a:rPr>
            <a:t>আব.</a:t>
          </a:r>
          <a:r>
            <a:rPr lang="en-US" sz="900" baseline="0">
              <a:latin typeface="Nikosh" panose="02000000000000000000" pitchFamily="2" charset="0"/>
              <a:cs typeface="Nikosh" panose="02000000000000000000" pitchFamily="2" charset="0"/>
            </a:rPr>
            <a:t> আই.-৪</a:t>
          </a:r>
          <a:endParaRPr lang="en-US" sz="900">
            <a:latin typeface="Nikosh" panose="02000000000000000000" pitchFamily="2" charset="0"/>
            <a:cs typeface="Nikosh" panose="020000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7"/>
  <sheetViews>
    <sheetView tabSelected="1" topLeftCell="A283" zoomScaleNormal="100" workbookViewId="0">
      <selection activeCell="N155" sqref="N155"/>
    </sheetView>
  </sheetViews>
  <sheetFormatPr defaultRowHeight="15" x14ac:dyDescent="0.25"/>
  <cols>
    <col min="1" max="1" width="5.140625" style="6" customWidth="1"/>
    <col min="2" max="4" width="5.5703125" style="1" customWidth="1"/>
    <col min="5" max="6" width="5.85546875" style="1" customWidth="1"/>
    <col min="7" max="7" width="6.42578125" style="1" customWidth="1"/>
    <col min="8" max="8" width="6.5703125" style="1" customWidth="1"/>
    <col min="9" max="10" width="5.85546875" style="1" customWidth="1"/>
    <col min="11" max="11" width="6.42578125" style="1" customWidth="1"/>
    <col min="12" max="12" width="5.5703125" style="1" customWidth="1"/>
    <col min="13" max="13" width="6.140625" style="1" customWidth="1"/>
    <col min="14" max="14" width="5.85546875" style="1" customWidth="1"/>
    <col min="15" max="15" width="5.5703125" style="1" customWidth="1"/>
    <col min="16" max="16" width="9.5703125" style="1" customWidth="1"/>
    <col min="17" max="16384" width="9.140625" style="1"/>
  </cols>
  <sheetData>
    <row r="1" spans="1:34" ht="23.25" customHeight="1" x14ac:dyDescent="0.35">
      <c r="A1" s="68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34" ht="21.75" x14ac:dyDescent="0.4">
      <c r="A2" s="57" t="s">
        <v>58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ht="15" customHeight="1" x14ac:dyDescent="0.3">
      <c r="A3" s="4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34" ht="16.5" customHeight="1" x14ac:dyDescent="0.35">
      <c r="A4" s="42" t="s">
        <v>67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34" ht="18" x14ac:dyDescent="0.25">
      <c r="A5" s="43" t="s">
        <v>0</v>
      </c>
      <c r="B5" s="44" t="s">
        <v>16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35" t="s">
        <v>15</v>
      </c>
    </row>
    <row r="6" spans="1:34" x14ac:dyDescent="0.25">
      <c r="A6" s="43"/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13</v>
      </c>
      <c r="O6" s="9" t="s">
        <v>14</v>
      </c>
      <c r="P6" s="8"/>
      <c r="Q6" s="3"/>
    </row>
    <row r="7" spans="1:34" x14ac:dyDescent="0.25">
      <c r="A7" s="10" t="s">
        <v>17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35">
        <f>SUM(B7:O7)</f>
        <v>0</v>
      </c>
    </row>
    <row r="8" spans="1:34" x14ac:dyDescent="0.25">
      <c r="A8" s="10" t="s">
        <v>18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35">
        <f t="shared" ref="P8:P41" si="0">SUM(B8:O8)</f>
        <v>0</v>
      </c>
    </row>
    <row r="9" spans="1:34" x14ac:dyDescent="0.25">
      <c r="A9" s="10" t="s">
        <v>19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35">
        <f t="shared" si="0"/>
        <v>0</v>
      </c>
    </row>
    <row r="10" spans="1:34" x14ac:dyDescent="0.25">
      <c r="A10" s="10" t="s">
        <v>20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35">
        <f t="shared" si="0"/>
        <v>0</v>
      </c>
      <c r="R10" s="7"/>
    </row>
    <row r="11" spans="1:34" x14ac:dyDescent="0.25">
      <c r="A11" s="10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35">
        <f t="shared" si="0"/>
        <v>0</v>
      </c>
    </row>
    <row r="12" spans="1:34" x14ac:dyDescent="0.25">
      <c r="A12" s="10" t="s">
        <v>22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35">
        <f t="shared" si="0"/>
        <v>0</v>
      </c>
    </row>
    <row r="13" spans="1:34" x14ac:dyDescent="0.25">
      <c r="A13" s="10" t="s">
        <v>23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35">
        <f t="shared" si="0"/>
        <v>0</v>
      </c>
    </row>
    <row r="14" spans="1:34" x14ac:dyDescent="0.25">
      <c r="A14" s="10" t="s">
        <v>24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35">
        <f t="shared" si="0"/>
        <v>0</v>
      </c>
    </row>
    <row r="15" spans="1:34" x14ac:dyDescent="0.25">
      <c r="A15" s="10" t="s">
        <v>25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35">
        <f t="shared" si="0"/>
        <v>0</v>
      </c>
    </row>
    <row r="16" spans="1:34" x14ac:dyDescent="0.25">
      <c r="A16" s="10" t="s">
        <v>26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35">
        <f t="shared" si="0"/>
        <v>0</v>
      </c>
    </row>
    <row r="17" spans="1:21" x14ac:dyDescent="0.25">
      <c r="A17" s="19" t="s">
        <v>48</v>
      </c>
      <c r="B17" s="36">
        <f>SUM(B7:B16)</f>
        <v>0</v>
      </c>
      <c r="C17" s="36">
        <f t="shared" ref="C17:O17" si="1">SUM(C7:C16)</f>
        <v>0</v>
      </c>
      <c r="D17" s="36">
        <f t="shared" si="1"/>
        <v>0</v>
      </c>
      <c r="E17" s="36">
        <f t="shared" si="1"/>
        <v>0</v>
      </c>
      <c r="F17" s="36">
        <f t="shared" si="1"/>
        <v>0</v>
      </c>
      <c r="G17" s="36">
        <f t="shared" si="1"/>
        <v>0</v>
      </c>
      <c r="H17" s="36">
        <f t="shared" si="1"/>
        <v>0</v>
      </c>
      <c r="I17" s="36">
        <f t="shared" si="1"/>
        <v>0</v>
      </c>
      <c r="J17" s="36">
        <f t="shared" si="1"/>
        <v>0</v>
      </c>
      <c r="K17" s="36">
        <f t="shared" si="1"/>
        <v>0</v>
      </c>
      <c r="L17" s="36">
        <f t="shared" si="1"/>
        <v>0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5">
        <f t="shared" si="0"/>
        <v>0</v>
      </c>
    </row>
    <row r="18" spans="1:21" x14ac:dyDescent="0.25">
      <c r="A18" s="10" t="s">
        <v>27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5">
        <f t="shared" si="0"/>
        <v>0</v>
      </c>
    </row>
    <row r="19" spans="1:21" x14ac:dyDescent="0.25">
      <c r="A19" s="10" t="s">
        <v>28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35">
        <f t="shared" si="0"/>
        <v>0</v>
      </c>
    </row>
    <row r="20" spans="1:21" x14ac:dyDescent="0.25">
      <c r="A20" s="10" t="s">
        <v>29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35">
        <f t="shared" si="0"/>
        <v>0</v>
      </c>
    </row>
    <row r="21" spans="1:21" x14ac:dyDescent="0.25">
      <c r="A21" s="10" t="s">
        <v>30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35">
        <f t="shared" si="0"/>
        <v>0</v>
      </c>
    </row>
    <row r="22" spans="1:21" x14ac:dyDescent="0.25">
      <c r="A22" s="10" t="s">
        <v>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5">
        <f t="shared" si="0"/>
        <v>0</v>
      </c>
    </row>
    <row r="23" spans="1:21" x14ac:dyDescent="0.25">
      <c r="A23" s="10" t="s">
        <v>32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35">
        <f t="shared" si="0"/>
        <v>0</v>
      </c>
    </row>
    <row r="24" spans="1:21" x14ac:dyDescent="0.25">
      <c r="A24" s="10" t="s">
        <v>33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35">
        <f t="shared" si="0"/>
        <v>0</v>
      </c>
    </row>
    <row r="25" spans="1:21" x14ac:dyDescent="0.25">
      <c r="A25" s="10" t="s">
        <v>34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35">
        <f t="shared" si="0"/>
        <v>0</v>
      </c>
    </row>
    <row r="26" spans="1:21" x14ac:dyDescent="0.25">
      <c r="A26" s="10" t="s">
        <v>35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35">
        <f t="shared" si="0"/>
        <v>0</v>
      </c>
    </row>
    <row r="27" spans="1:21" x14ac:dyDescent="0.25">
      <c r="A27" s="10" t="s">
        <v>36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35">
        <f t="shared" si="0"/>
        <v>0</v>
      </c>
    </row>
    <row r="28" spans="1:21" x14ac:dyDescent="0.25">
      <c r="A28" s="19" t="s">
        <v>48</v>
      </c>
      <c r="B28" s="36">
        <f>SUM(B18:B27)</f>
        <v>0</v>
      </c>
      <c r="C28" s="36">
        <f t="shared" ref="C28:N28" si="2">SUM(C18:C27)</f>
        <v>0</v>
      </c>
      <c r="D28" s="36">
        <f>SUM(D18:D27)</f>
        <v>0</v>
      </c>
      <c r="E28" s="36">
        <f t="shared" si="2"/>
        <v>0</v>
      </c>
      <c r="F28" s="36">
        <f t="shared" si="2"/>
        <v>0</v>
      </c>
      <c r="G28" s="36">
        <f t="shared" si="2"/>
        <v>0</v>
      </c>
      <c r="H28" s="36">
        <f t="shared" si="2"/>
        <v>0</v>
      </c>
      <c r="I28" s="36">
        <f t="shared" si="2"/>
        <v>0</v>
      </c>
      <c r="J28" s="36">
        <f>SUM(J18:J27)</f>
        <v>0</v>
      </c>
      <c r="K28" s="36">
        <f t="shared" si="2"/>
        <v>0</v>
      </c>
      <c r="L28" s="36">
        <f t="shared" si="2"/>
        <v>0</v>
      </c>
      <c r="M28" s="36">
        <f t="shared" si="2"/>
        <v>0</v>
      </c>
      <c r="N28" s="36">
        <f t="shared" si="2"/>
        <v>0</v>
      </c>
      <c r="O28" s="36">
        <f>SUM(O18:O27)</f>
        <v>0</v>
      </c>
      <c r="P28" s="35">
        <f t="shared" si="0"/>
        <v>0</v>
      </c>
    </row>
    <row r="29" spans="1:21" x14ac:dyDescent="0.25">
      <c r="A29" s="10" t="s">
        <v>37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35">
        <f t="shared" si="0"/>
        <v>0</v>
      </c>
    </row>
    <row r="30" spans="1:21" x14ac:dyDescent="0.25">
      <c r="A30" s="10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5">
        <f t="shared" si="0"/>
        <v>0</v>
      </c>
    </row>
    <row r="31" spans="1:21" x14ac:dyDescent="0.25">
      <c r="A31" s="10" t="s">
        <v>39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35">
        <f t="shared" si="0"/>
        <v>0</v>
      </c>
    </row>
    <row r="32" spans="1:21" x14ac:dyDescent="0.25">
      <c r="A32" s="10" t="s">
        <v>40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35">
        <f t="shared" si="0"/>
        <v>0</v>
      </c>
      <c r="U32" s="1" t="s">
        <v>112</v>
      </c>
    </row>
    <row r="33" spans="1:16" x14ac:dyDescent="0.25">
      <c r="A33" s="10" t="s">
        <v>41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35">
        <f t="shared" si="0"/>
        <v>0</v>
      </c>
    </row>
    <row r="34" spans="1:16" x14ac:dyDescent="0.25">
      <c r="A34" s="10" t="s">
        <v>42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5">
        <f t="shared" si="0"/>
        <v>0</v>
      </c>
    </row>
    <row r="35" spans="1:16" x14ac:dyDescent="0.25">
      <c r="A35" s="10" t="s">
        <v>43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5">
        <f t="shared" si="0"/>
        <v>0</v>
      </c>
    </row>
    <row r="36" spans="1:16" x14ac:dyDescent="0.25">
      <c r="A36" s="10" t="s">
        <v>44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5">
        <f t="shared" si="0"/>
        <v>0</v>
      </c>
    </row>
    <row r="37" spans="1:16" x14ac:dyDescent="0.25">
      <c r="A37" s="10" t="s">
        <v>45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35">
        <f t="shared" si="0"/>
        <v>0</v>
      </c>
    </row>
    <row r="38" spans="1:16" x14ac:dyDescent="0.25">
      <c r="A38" s="10" t="s">
        <v>46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35">
        <f t="shared" si="0"/>
        <v>0</v>
      </c>
    </row>
    <row r="39" spans="1:16" x14ac:dyDescent="0.25">
      <c r="A39" s="10" t="s">
        <v>47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5">
        <f>SUM(B39:O39)</f>
        <v>0</v>
      </c>
    </row>
    <row r="40" spans="1:16" x14ac:dyDescent="0.25">
      <c r="A40" s="19" t="s">
        <v>48</v>
      </c>
      <c r="B40" s="36">
        <f>SUM(B29:B39)</f>
        <v>0</v>
      </c>
      <c r="C40" s="36">
        <f t="shared" ref="C40:N40" si="3">SUM(C29:C39)</f>
        <v>0</v>
      </c>
      <c r="D40" s="36">
        <f>SUM(D29:D39)</f>
        <v>0</v>
      </c>
      <c r="E40" s="36">
        <f t="shared" si="3"/>
        <v>0</v>
      </c>
      <c r="F40" s="36">
        <f>SUM(F29:F39)</f>
        <v>0</v>
      </c>
      <c r="G40" s="36">
        <f t="shared" si="3"/>
        <v>0</v>
      </c>
      <c r="H40" s="36">
        <f t="shared" si="3"/>
        <v>0</v>
      </c>
      <c r="I40" s="36">
        <f>SUM(I29:I39)</f>
        <v>0</v>
      </c>
      <c r="J40" s="36">
        <f t="shared" si="3"/>
        <v>0</v>
      </c>
      <c r="K40" s="36">
        <f>SUM(K29:K39)</f>
        <v>0</v>
      </c>
      <c r="L40" s="36">
        <f t="shared" si="3"/>
        <v>0</v>
      </c>
      <c r="M40" s="36">
        <f>SUM(M29:M39)</f>
        <v>0</v>
      </c>
      <c r="N40" s="36">
        <f t="shared" si="3"/>
        <v>0</v>
      </c>
      <c r="O40" s="36">
        <f>SUM(O29:O39)</f>
        <v>0</v>
      </c>
      <c r="P40" s="35">
        <f t="shared" si="0"/>
        <v>0</v>
      </c>
    </row>
    <row r="41" spans="1:16" x14ac:dyDescent="0.25">
      <c r="A41" s="19" t="s">
        <v>65</v>
      </c>
      <c r="B41" s="21">
        <f>B17+B28+B40</f>
        <v>0</v>
      </c>
      <c r="C41" s="21">
        <f t="shared" ref="C41:O41" si="4">C17+C28+C40</f>
        <v>0</v>
      </c>
      <c r="D41" s="21">
        <f t="shared" si="4"/>
        <v>0</v>
      </c>
      <c r="E41" s="21">
        <f t="shared" si="4"/>
        <v>0</v>
      </c>
      <c r="F41" s="21">
        <f t="shared" si="4"/>
        <v>0</v>
      </c>
      <c r="G41" s="21">
        <f t="shared" si="4"/>
        <v>0</v>
      </c>
      <c r="H41" s="21">
        <f t="shared" si="4"/>
        <v>0</v>
      </c>
      <c r="I41" s="21">
        <f>I17+I28+I40</f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40">
        <f t="shared" si="0"/>
        <v>0</v>
      </c>
    </row>
    <row r="42" spans="1:16" ht="16.5" x14ac:dyDescent="0.3">
      <c r="A42" s="45" t="s">
        <v>63</v>
      </c>
      <c r="B42" s="45"/>
      <c r="C42" s="45"/>
      <c r="D42" s="45"/>
      <c r="E42" s="45"/>
      <c r="F42" s="45"/>
      <c r="G42" s="46"/>
      <c r="H42" s="45"/>
      <c r="I42" s="45"/>
      <c r="J42" s="45"/>
      <c r="K42" s="45"/>
      <c r="L42" s="45"/>
      <c r="M42" s="45"/>
      <c r="N42" s="45"/>
      <c r="O42" s="45"/>
      <c r="P42" s="45"/>
    </row>
    <row r="43" spans="1:16" ht="16.5" x14ac:dyDescent="0.3">
      <c r="A43" s="47" t="s">
        <v>60</v>
      </c>
      <c r="B43" s="47"/>
      <c r="C43" s="47"/>
      <c r="D43" s="47"/>
      <c r="E43" s="47"/>
      <c r="F43" s="47"/>
      <c r="G43" s="47"/>
      <c r="H43" s="48" t="s">
        <v>49</v>
      </c>
      <c r="I43" s="49"/>
      <c r="J43" s="11">
        <f>COUNTIFS(P7:P16,"&gt;=0",P7:P16,"&lt;=99")+COUNTIFS(P18:P27,"&gt;=0",P18:P27,"&lt;=99")+COUNTIFS(P29:P39,"&gt;=0",P29:P39,"&lt;=99")</f>
        <v>31</v>
      </c>
      <c r="L43" s="49" t="s">
        <v>51</v>
      </c>
      <c r="M43" s="49"/>
      <c r="N43" s="12">
        <f>COUNTIFS(P7:P16,"&gt;=610",P7:P16,"&lt;=900")+COUNTIFS(P18:P27,"&gt;=610",P18:P27,"&lt;=900")+COUNTIFS(P29:P39,"&gt;=610",P29:P39,"&lt;=900")</f>
        <v>0</v>
      </c>
      <c r="O43" s="4"/>
      <c r="P43" s="4"/>
    </row>
    <row r="44" spans="1:16" ht="16.5" x14ac:dyDescent="0.3">
      <c r="A44" s="50" t="s">
        <v>64</v>
      </c>
      <c r="B44" s="50"/>
      <c r="C44" s="50"/>
      <c r="D44" s="50"/>
      <c r="E44" s="50"/>
      <c r="F44" s="50"/>
      <c r="G44" s="50"/>
      <c r="H44" s="51" t="s">
        <v>61</v>
      </c>
      <c r="I44" s="52"/>
      <c r="J44" s="11">
        <f>COUNTIFS(P7:P16,"&gt;=100",P7:P16,"&lt;=339")+COUNTIFS(P18:P27,"&gt;=100",P18:P27,"&lt;=339")+COUNTIFS(P29:P39,"&gt;=100",P29:P39,"&lt;=339")</f>
        <v>0</v>
      </c>
      <c r="L44" s="23" t="s">
        <v>50</v>
      </c>
      <c r="M44" s="23"/>
      <c r="N44" s="11">
        <f>COUNTIFS(P7:P16,"&gt;=901")+COUNTIFS(P18:P27,"&gt;=901")+COUNTIFS(P29:P39,"&gt;=901")</f>
        <v>0</v>
      </c>
      <c r="O44" s="4"/>
      <c r="P44" s="4"/>
    </row>
    <row r="45" spans="1:16" ht="16.5" x14ac:dyDescent="0.3">
      <c r="A45" s="50"/>
      <c r="B45" s="50"/>
      <c r="C45" s="50"/>
      <c r="D45" s="50"/>
      <c r="E45" s="50"/>
      <c r="F45" s="50"/>
      <c r="G45" s="50"/>
      <c r="H45" s="51" t="s">
        <v>62</v>
      </c>
      <c r="I45" s="52"/>
      <c r="J45" s="11">
        <f>COUNTIFS(P7:P16,"&gt;=340",P7:P16,"&lt;=609")+COUNTIFS(P18:P27,"&gt;=340",P18:P27,"&lt;=609")+COUNTIFS(P29:P39,"&gt;=340",P29:P39,"&lt;=609")</f>
        <v>0</v>
      </c>
      <c r="K45" s="5"/>
      <c r="L45" s="5"/>
      <c r="M45" s="5"/>
      <c r="N45" s="5"/>
      <c r="O45" s="4"/>
      <c r="P45" s="4"/>
    </row>
    <row r="46" spans="1:16" x14ac:dyDescent="0.25">
      <c r="A46" s="53" t="s">
        <v>52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6" ht="19.5" customHeight="1" x14ac:dyDescent="0.3">
      <c r="A47" s="54" t="s">
        <v>53</v>
      </c>
      <c r="B47" s="54"/>
      <c r="C47" s="54"/>
      <c r="D47" s="4"/>
      <c r="E47" s="4"/>
      <c r="F47" s="4"/>
      <c r="G47" s="4"/>
      <c r="H47" s="4"/>
      <c r="I47" s="4"/>
      <c r="J47" s="4"/>
      <c r="K47" s="4"/>
      <c r="L47" s="4"/>
      <c r="M47" s="67" t="s">
        <v>56</v>
      </c>
      <c r="N47" s="67"/>
      <c r="O47" s="67"/>
      <c r="P47" s="67"/>
    </row>
    <row r="48" spans="1:16" ht="15.75" x14ac:dyDescent="0.3">
      <c r="A48" s="56" t="s">
        <v>54</v>
      </c>
      <c r="B48" s="56"/>
      <c r="C48" s="56"/>
      <c r="D48" s="56"/>
      <c r="E48" s="56"/>
      <c r="F48" s="56"/>
      <c r="G48" s="56"/>
      <c r="H48" s="56"/>
      <c r="I48" s="30"/>
      <c r="J48" s="30"/>
      <c r="K48" s="30"/>
      <c r="L48" s="30"/>
      <c r="M48" s="2"/>
      <c r="N48" s="2"/>
      <c r="O48" s="2"/>
      <c r="P48" s="2"/>
    </row>
    <row r="49" spans="1:16" ht="15.75" x14ac:dyDescent="0.3">
      <c r="A49" s="56" t="s">
        <v>55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2"/>
      <c r="N49" s="2"/>
      <c r="O49" s="2"/>
      <c r="P49" s="2"/>
    </row>
    <row r="50" spans="1:16" ht="15.75" x14ac:dyDescent="0.3">
      <c r="A50" s="14" t="s">
        <v>66</v>
      </c>
      <c r="B50" s="16"/>
      <c r="C50" s="15"/>
      <c r="D50" s="16"/>
      <c r="E50" s="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21.75" x14ac:dyDescent="0.4">
      <c r="A51" s="41" t="s">
        <v>59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1:16" ht="16.5" x14ac:dyDescent="0.3">
      <c r="A52" s="57" t="s">
        <v>58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</row>
    <row r="53" spans="1:16" ht="16.5" x14ac:dyDescent="0.3">
      <c r="A53" s="42" t="s">
        <v>57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ht="19.5" x14ac:dyDescent="0.35">
      <c r="A54" s="42" t="s">
        <v>68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ht="15" customHeight="1" x14ac:dyDescent="0.25">
      <c r="A55" s="43" t="s">
        <v>0</v>
      </c>
      <c r="B55" s="44" t="s">
        <v>16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5" t="s">
        <v>15</v>
      </c>
    </row>
    <row r="56" spans="1:16" ht="15" customHeight="1" x14ac:dyDescent="0.25">
      <c r="A56" s="43"/>
      <c r="B56" s="9" t="s">
        <v>1</v>
      </c>
      <c r="C56" s="9" t="s">
        <v>2</v>
      </c>
      <c r="D56" s="9" t="s">
        <v>3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8"/>
    </row>
    <row r="57" spans="1:16" x14ac:dyDescent="0.25">
      <c r="A57" s="10" t="s">
        <v>17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35">
        <f>SUM(B57:O57)</f>
        <v>0</v>
      </c>
    </row>
    <row r="58" spans="1:16" x14ac:dyDescent="0.25">
      <c r="A58" s="10" t="s">
        <v>18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35">
        <f t="shared" ref="P58:P86" si="5">SUM(B58:O58)</f>
        <v>0</v>
      </c>
    </row>
    <row r="59" spans="1:16" x14ac:dyDescent="0.25">
      <c r="A59" s="10" t="s">
        <v>19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35">
        <f t="shared" si="5"/>
        <v>0</v>
      </c>
    </row>
    <row r="60" spans="1:16" x14ac:dyDescent="0.25">
      <c r="A60" s="10" t="s">
        <v>20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35">
        <f t="shared" si="5"/>
        <v>0</v>
      </c>
    </row>
    <row r="61" spans="1:16" x14ac:dyDescent="0.25">
      <c r="A61" s="10" t="s">
        <v>21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35">
        <f t="shared" si="5"/>
        <v>0</v>
      </c>
    </row>
    <row r="62" spans="1:16" x14ac:dyDescent="0.25">
      <c r="A62" s="10" t="s">
        <v>22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5">
        <f t="shared" si="5"/>
        <v>0</v>
      </c>
    </row>
    <row r="63" spans="1:16" x14ac:dyDescent="0.25">
      <c r="A63" s="10" t="s">
        <v>23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35">
        <f t="shared" si="5"/>
        <v>0</v>
      </c>
    </row>
    <row r="64" spans="1:16" x14ac:dyDescent="0.25">
      <c r="A64" s="10" t="s">
        <v>24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35">
        <f t="shared" si="5"/>
        <v>0</v>
      </c>
    </row>
    <row r="65" spans="1:16" x14ac:dyDescent="0.25">
      <c r="A65" s="10" t="s">
        <v>25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35">
        <f>SUM(B65:O65)</f>
        <v>0</v>
      </c>
    </row>
    <row r="66" spans="1:16" x14ac:dyDescent="0.25">
      <c r="A66" s="10" t="s">
        <v>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35">
        <f t="shared" si="5"/>
        <v>0</v>
      </c>
    </row>
    <row r="67" spans="1:16" x14ac:dyDescent="0.25">
      <c r="A67" s="19" t="s">
        <v>48</v>
      </c>
      <c r="B67" s="36">
        <f>SUM(B57:B66)</f>
        <v>0</v>
      </c>
      <c r="C67" s="36">
        <f t="shared" ref="C67:O67" si="6">SUM(C57:C66)</f>
        <v>0</v>
      </c>
      <c r="D67" s="36">
        <f t="shared" si="6"/>
        <v>0</v>
      </c>
      <c r="E67" s="36">
        <f t="shared" si="6"/>
        <v>0</v>
      </c>
      <c r="F67" s="36">
        <f t="shared" si="6"/>
        <v>0</v>
      </c>
      <c r="G67" s="36">
        <f t="shared" si="6"/>
        <v>0</v>
      </c>
      <c r="H67" s="36">
        <f t="shared" si="6"/>
        <v>0</v>
      </c>
      <c r="I67" s="36">
        <f t="shared" si="6"/>
        <v>0</v>
      </c>
      <c r="J67" s="36">
        <f t="shared" si="6"/>
        <v>0</v>
      </c>
      <c r="K67" s="36">
        <f t="shared" si="6"/>
        <v>0</v>
      </c>
      <c r="L67" s="36">
        <f t="shared" si="6"/>
        <v>0</v>
      </c>
      <c r="M67" s="36">
        <f>SUM(M57:M66)</f>
        <v>0</v>
      </c>
      <c r="N67" s="36">
        <f t="shared" si="6"/>
        <v>0</v>
      </c>
      <c r="O67" s="36">
        <f t="shared" si="6"/>
        <v>0</v>
      </c>
      <c r="P67" s="35">
        <f>SUM(B67:O67)</f>
        <v>0</v>
      </c>
    </row>
    <row r="68" spans="1:16" x14ac:dyDescent="0.25">
      <c r="A68" s="10" t="s">
        <v>27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35">
        <f>SUM(B68:O68)</f>
        <v>0</v>
      </c>
    </row>
    <row r="69" spans="1:16" x14ac:dyDescent="0.25">
      <c r="A69" s="10" t="s">
        <v>28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35">
        <f t="shared" si="5"/>
        <v>0</v>
      </c>
    </row>
    <row r="70" spans="1:16" x14ac:dyDescent="0.25">
      <c r="A70" s="10" t="s">
        <v>29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35">
        <f t="shared" si="5"/>
        <v>0</v>
      </c>
    </row>
    <row r="71" spans="1:16" x14ac:dyDescent="0.25">
      <c r="A71" s="10" t="s">
        <v>30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35">
        <f t="shared" si="5"/>
        <v>0</v>
      </c>
    </row>
    <row r="72" spans="1:16" x14ac:dyDescent="0.25">
      <c r="A72" s="10" t="s">
        <v>31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35">
        <f t="shared" si="5"/>
        <v>0</v>
      </c>
    </row>
    <row r="73" spans="1:16" x14ac:dyDescent="0.25">
      <c r="A73" s="10" t="s">
        <v>32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35">
        <f t="shared" si="5"/>
        <v>0</v>
      </c>
    </row>
    <row r="74" spans="1:16" x14ac:dyDescent="0.25">
      <c r="A74" s="10" t="s">
        <v>33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35">
        <f t="shared" si="5"/>
        <v>0</v>
      </c>
    </row>
    <row r="75" spans="1:16" x14ac:dyDescent="0.25">
      <c r="A75" s="10" t="s">
        <v>34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35">
        <f t="shared" si="5"/>
        <v>0</v>
      </c>
    </row>
    <row r="76" spans="1:16" x14ac:dyDescent="0.25">
      <c r="A76" s="10" t="s">
        <v>35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35">
        <f t="shared" si="5"/>
        <v>0</v>
      </c>
    </row>
    <row r="77" spans="1:16" x14ac:dyDescent="0.25">
      <c r="A77" s="10" t="s">
        <v>36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35">
        <f t="shared" si="5"/>
        <v>0</v>
      </c>
    </row>
    <row r="78" spans="1:16" x14ac:dyDescent="0.25">
      <c r="A78" s="19" t="s">
        <v>48</v>
      </c>
      <c r="B78" s="36">
        <f>SUM(B68:B77)</f>
        <v>0</v>
      </c>
      <c r="C78" s="36">
        <f t="shared" ref="C78:M78" si="7">SUM(C68:C77)</f>
        <v>0</v>
      </c>
      <c r="D78" s="36">
        <f>SUM(D68:D77)</f>
        <v>0</v>
      </c>
      <c r="E78" s="36">
        <f t="shared" si="7"/>
        <v>0</v>
      </c>
      <c r="F78" s="36">
        <f t="shared" si="7"/>
        <v>0</v>
      </c>
      <c r="G78" s="36">
        <f t="shared" si="7"/>
        <v>0</v>
      </c>
      <c r="H78" s="36">
        <f t="shared" si="7"/>
        <v>0</v>
      </c>
      <c r="I78" s="36">
        <f t="shared" si="7"/>
        <v>0</v>
      </c>
      <c r="J78" s="36">
        <f t="shared" si="7"/>
        <v>0</v>
      </c>
      <c r="K78" s="36">
        <f t="shared" si="7"/>
        <v>0</v>
      </c>
      <c r="L78" s="36">
        <f>SUM(L68:L77)</f>
        <v>0</v>
      </c>
      <c r="M78" s="36">
        <f t="shared" si="7"/>
        <v>0</v>
      </c>
      <c r="N78" s="36">
        <f>SUM(N68:N77)</f>
        <v>0</v>
      </c>
      <c r="O78" s="36">
        <f>SUM(O68:O77)</f>
        <v>0</v>
      </c>
      <c r="P78" s="35">
        <f>SUM(B78:O78)</f>
        <v>0</v>
      </c>
    </row>
    <row r="79" spans="1:16" x14ac:dyDescent="0.25">
      <c r="A79" s="10" t="s">
        <v>37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35">
        <f t="shared" si="5"/>
        <v>0</v>
      </c>
    </row>
    <row r="80" spans="1:16" x14ac:dyDescent="0.25">
      <c r="A80" s="10" t="s">
        <v>38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35">
        <f t="shared" si="5"/>
        <v>0</v>
      </c>
    </row>
    <row r="81" spans="1:16" x14ac:dyDescent="0.25">
      <c r="A81" s="10" t="s">
        <v>39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35">
        <f t="shared" si="5"/>
        <v>0</v>
      </c>
    </row>
    <row r="82" spans="1:16" x14ac:dyDescent="0.25">
      <c r="A82" s="10" t="s">
        <v>40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35">
        <f t="shared" si="5"/>
        <v>0</v>
      </c>
    </row>
    <row r="83" spans="1:16" x14ac:dyDescent="0.25">
      <c r="A83" s="10" t="s">
        <v>41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35">
        <f t="shared" si="5"/>
        <v>0</v>
      </c>
    </row>
    <row r="84" spans="1:16" x14ac:dyDescent="0.25">
      <c r="A84" s="10" t="s">
        <v>42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35">
        <f t="shared" si="5"/>
        <v>0</v>
      </c>
    </row>
    <row r="85" spans="1:16" x14ac:dyDescent="0.25">
      <c r="A85" s="10" t="s">
        <v>43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35">
        <f t="shared" si="5"/>
        <v>0</v>
      </c>
    </row>
    <row r="86" spans="1:16" x14ac:dyDescent="0.25">
      <c r="A86" s="10" t="s">
        <v>44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35">
        <f t="shared" si="5"/>
        <v>0</v>
      </c>
    </row>
    <row r="87" spans="1:16" x14ac:dyDescent="0.25">
      <c r="A87" s="19" t="s">
        <v>48</v>
      </c>
      <c r="B87" s="37">
        <f>SUM(B79:B86)</f>
        <v>0</v>
      </c>
      <c r="C87" s="37">
        <f>SUM(C79:C86)</f>
        <v>0</v>
      </c>
      <c r="D87" s="37">
        <f t="shared" ref="D87:O87" si="8">SUM(D79:D86)</f>
        <v>0</v>
      </c>
      <c r="E87" s="37">
        <f t="shared" si="8"/>
        <v>0</v>
      </c>
      <c r="F87" s="37">
        <f t="shared" si="8"/>
        <v>0</v>
      </c>
      <c r="G87" s="37">
        <f t="shared" si="8"/>
        <v>0</v>
      </c>
      <c r="H87" s="37">
        <f t="shared" si="8"/>
        <v>0</v>
      </c>
      <c r="I87" s="37">
        <f>SUM(I79:I86)</f>
        <v>0</v>
      </c>
      <c r="J87" s="37">
        <f t="shared" si="8"/>
        <v>0</v>
      </c>
      <c r="K87" s="37">
        <f t="shared" si="8"/>
        <v>0</v>
      </c>
      <c r="L87" s="37">
        <f t="shared" si="8"/>
        <v>0</v>
      </c>
      <c r="M87" s="37">
        <f>SUM(M79:M86)</f>
        <v>0</v>
      </c>
      <c r="N87" s="37">
        <f t="shared" si="8"/>
        <v>0</v>
      </c>
      <c r="O87" s="37">
        <f t="shared" si="8"/>
        <v>0</v>
      </c>
      <c r="P87" s="35">
        <f>SUM(B87:O87)</f>
        <v>0</v>
      </c>
    </row>
    <row r="88" spans="1:16" x14ac:dyDescent="0.25">
      <c r="A88" s="19" t="s">
        <v>65</v>
      </c>
      <c r="B88" s="39">
        <f>B67+B78+B87</f>
        <v>0</v>
      </c>
      <c r="C88" s="39">
        <f t="shared" ref="C88:O88" si="9">C67+C78+C87</f>
        <v>0</v>
      </c>
      <c r="D88" s="39">
        <f t="shared" si="9"/>
        <v>0</v>
      </c>
      <c r="E88" s="39">
        <f>E67+E78+E87</f>
        <v>0</v>
      </c>
      <c r="F88" s="39">
        <f t="shared" si="9"/>
        <v>0</v>
      </c>
      <c r="G88" s="39">
        <f t="shared" si="9"/>
        <v>0</v>
      </c>
      <c r="H88" s="39">
        <f t="shared" si="9"/>
        <v>0</v>
      </c>
      <c r="I88" s="39">
        <f t="shared" si="9"/>
        <v>0</v>
      </c>
      <c r="J88" s="39">
        <f>J67+J78+J87</f>
        <v>0</v>
      </c>
      <c r="K88" s="39">
        <f t="shared" si="9"/>
        <v>0</v>
      </c>
      <c r="L88" s="39">
        <f t="shared" si="9"/>
        <v>0</v>
      </c>
      <c r="M88" s="39">
        <f t="shared" si="9"/>
        <v>0</v>
      </c>
      <c r="N88" s="39">
        <f t="shared" si="9"/>
        <v>0</v>
      </c>
      <c r="O88" s="39">
        <f t="shared" si="9"/>
        <v>0</v>
      </c>
      <c r="P88" s="40">
        <f>SUM(B88:O88)</f>
        <v>0</v>
      </c>
    </row>
    <row r="89" spans="1:16" ht="16.5" x14ac:dyDescent="0.3">
      <c r="A89" s="45" t="s">
        <v>63</v>
      </c>
      <c r="B89" s="45"/>
      <c r="C89" s="45"/>
      <c r="D89" s="45"/>
      <c r="E89" s="45"/>
      <c r="F89" s="45"/>
      <c r="G89" s="46"/>
      <c r="H89" s="45"/>
      <c r="I89" s="45"/>
      <c r="J89" s="45"/>
      <c r="K89" s="45"/>
      <c r="L89" s="45"/>
      <c r="M89" s="45"/>
      <c r="N89" s="45"/>
      <c r="O89" s="45"/>
      <c r="P89" s="45"/>
    </row>
    <row r="90" spans="1:16" ht="16.5" x14ac:dyDescent="0.3">
      <c r="A90" s="66" t="s">
        <v>60</v>
      </c>
      <c r="B90" s="66"/>
      <c r="C90" s="66"/>
      <c r="D90" s="66"/>
      <c r="E90" s="66"/>
      <c r="F90" s="66"/>
      <c r="G90" s="66"/>
      <c r="H90" s="58" t="s">
        <v>49</v>
      </c>
      <c r="I90" s="59"/>
      <c r="J90" s="11">
        <f>COUNTIFS(P57:P66,"&gt;=0",P57:P66,"&lt;=99")+COUNTIFS(P68:P77,"&gt;=0",P68:P77,"&lt;=99")+COUNTIFS(P79:P86,"&gt;=0",P79:P86,"&lt;=99")</f>
        <v>28</v>
      </c>
      <c r="K90" s="15"/>
      <c r="L90" s="49" t="s">
        <v>51</v>
      </c>
      <c r="M90" s="49"/>
      <c r="N90" s="12">
        <f>COUNTIFS(P57:P66,"&gt;=610",P57:P66,"&lt;=900")+COUNTIFS(P68:P77,"&gt;=610",P68:P77,"&lt;=900")+COUNTIFS(P79:P86,"&gt;=610",P79:P86,"&lt;=900")</f>
        <v>0</v>
      </c>
      <c r="O90" s="4"/>
      <c r="P90" s="4"/>
    </row>
    <row r="91" spans="1:16" ht="16.5" x14ac:dyDescent="0.3">
      <c r="A91" s="50" t="s">
        <v>64</v>
      </c>
      <c r="B91" s="50"/>
      <c r="C91" s="50"/>
      <c r="D91" s="50"/>
      <c r="E91" s="50"/>
      <c r="F91" s="50"/>
      <c r="G91" s="50"/>
      <c r="H91" s="60" t="s">
        <v>61</v>
      </c>
      <c r="I91" s="61"/>
      <c r="J91" s="11">
        <f>COUNTIFS(P57:P66,"&gt;=100",P57:P66,"&lt;=339")+COUNTIFS(P68:P77,"&gt;=100",P68:P77,"&lt;=339")+COUNTIFS(P79:P86,"&gt;=100",P79:P86,"&lt;=339")</f>
        <v>0</v>
      </c>
      <c r="K91" s="15"/>
      <c r="L91" s="23" t="s">
        <v>50</v>
      </c>
      <c r="M91" s="23"/>
      <c r="N91" s="11">
        <f>COUNTIFS(P57:P66,"&gt;=901")+COUNTIFS(P68:P77,"&gt;=901")+COUNTIFS(P79:P86,"&gt;=901")</f>
        <v>0</v>
      </c>
      <c r="O91" s="4"/>
      <c r="P91" s="4"/>
    </row>
    <row r="92" spans="1:16" ht="16.5" x14ac:dyDescent="0.3">
      <c r="A92" s="50"/>
      <c r="B92" s="50"/>
      <c r="C92" s="50"/>
      <c r="D92" s="50"/>
      <c r="E92" s="50"/>
      <c r="F92" s="50"/>
      <c r="G92" s="50"/>
      <c r="H92" s="60" t="s">
        <v>62</v>
      </c>
      <c r="I92" s="61"/>
      <c r="J92" s="11">
        <f>COUNTIFS(P57:P66,"&gt;=340",P57:P66,"&lt;=609")+COUNTIFS(P68:P77,"&gt;=340",P68:P77,"&lt;=609")+COUNTIFS(P79:P86,"&gt;=340",P79:P86,"&lt;=609")</f>
        <v>0</v>
      </c>
      <c r="K92" s="13"/>
      <c r="L92" s="13"/>
      <c r="M92" s="13"/>
      <c r="N92" s="13"/>
      <c r="O92" s="4"/>
      <c r="P92" s="4"/>
    </row>
    <row r="93" spans="1:16" x14ac:dyDescent="0.25">
      <c r="A93" s="53" t="s">
        <v>52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1:16" ht="16.5" x14ac:dyDescent="0.3">
      <c r="A94" s="54" t="s">
        <v>53</v>
      </c>
      <c r="B94" s="54"/>
      <c r="C94" s="54"/>
      <c r="D94" s="4"/>
      <c r="E94" s="4"/>
      <c r="F94" s="4"/>
      <c r="G94" s="4"/>
      <c r="H94" s="4"/>
      <c r="I94" s="4"/>
      <c r="J94" s="4"/>
      <c r="K94" s="4"/>
      <c r="L94" s="4"/>
      <c r="M94" s="55" t="s">
        <v>56</v>
      </c>
      <c r="N94" s="55"/>
      <c r="O94" s="55"/>
      <c r="P94" s="55"/>
    </row>
    <row r="95" spans="1:16" ht="15.75" x14ac:dyDescent="0.3">
      <c r="A95" s="56" t="s">
        <v>54</v>
      </c>
      <c r="B95" s="56"/>
      <c r="C95" s="56"/>
      <c r="D95" s="56"/>
      <c r="E95" s="56"/>
      <c r="F95" s="56"/>
      <c r="G95" s="56"/>
      <c r="H95" s="56"/>
      <c r="I95" s="30"/>
      <c r="J95" s="30"/>
      <c r="K95" s="30"/>
      <c r="L95" s="30"/>
      <c r="M95" s="2"/>
      <c r="N95" s="2"/>
      <c r="O95" s="2"/>
      <c r="P95" s="2"/>
    </row>
    <row r="96" spans="1:16" ht="15.75" x14ac:dyDescent="0.3">
      <c r="A96" s="56" t="s">
        <v>55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2"/>
      <c r="N96" s="2"/>
      <c r="O96" s="2"/>
      <c r="P96" s="2"/>
    </row>
    <row r="97" spans="1:16" ht="15.75" x14ac:dyDescent="0.3">
      <c r="A97" s="14" t="s">
        <v>66</v>
      </c>
      <c r="B97" s="16"/>
      <c r="C97" s="15"/>
      <c r="D97" s="16"/>
      <c r="E97" s="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21.75" x14ac:dyDescent="0.4">
      <c r="A98" s="41" t="s">
        <v>59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</row>
    <row r="99" spans="1:16" ht="16.5" x14ac:dyDescent="0.3">
      <c r="A99" s="57" t="s">
        <v>58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</row>
    <row r="100" spans="1:16" ht="16.5" x14ac:dyDescent="0.3">
      <c r="A100" s="42" t="s">
        <v>57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1:16" ht="19.5" x14ac:dyDescent="0.35">
      <c r="A101" s="42" t="s">
        <v>69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6" ht="18" x14ac:dyDescent="0.25">
      <c r="A102" s="43" t="s">
        <v>0</v>
      </c>
      <c r="B102" s="44" t="s">
        <v>16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35" t="s">
        <v>15</v>
      </c>
    </row>
    <row r="103" spans="1:16" x14ac:dyDescent="0.25">
      <c r="A103" s="43"/>
      <c r="B103" s="9" t="s">
        <v>1</v>
      </c>
      <c r="C103" s="9" t="s">
        <v>2</v>
      </c>
      <c r="D103" s="9" t="s">
        <v>3</v>
      </c>
      <c r="E103" s="9" t="s">
        <v>4</v>
      </c>
      <c r="F103" s="9" t="s">
        <v>5</v>
      </c>
      <c r="G103" s="9" t="s">
        <v>6</v>
      </c>
      <c r="H103" s="9" t="s">
        <v>7</v>
      </c>
      <c r="I103" s="9" t="s">
        <v>8</v>
      </c>
      <c r="J103" s="9" t="s">
        <v>9</v>
      </c>
      <c r="K103" s="9" t="s">
        <v>10</v>
      </c>
      <c r="L103" s="9" t="s">
        <v>11</v>
      </c>
      <c r="M103" s="9" t="s">
        <v>12</v>
      </c>
      <c r="N103" s="9" t="s">
        <v>13</v>
      </c>
      <c r="O103" s="9" t="s">
        <v>14</v>
      </c>
      <c r="P103" s="8"/>
    </row>
    <row r="104" spans="1:16" x14ac:dyDescent="0.25">
      <c r="A104" s="19" t="s">
        <v>17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35">
        <f>SUM(B104:O104)</f>
        <v>0</v>
      </c>
    </row>
    <row r="105" spans="1:16" x14ac:dyDescent="0.25">
      <c r="A105" s="19" t="s">
        <v>18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35">
        <f t="shared" ref="P105:P134" si="10">SUM(B105:O105)</f>
        <v>0</v>
      </c>
    </row>
    <row r="106" spans="1:16" x14ac:dyDescent="0.25">
      <c r="A106" s="19" t="s">
        <v>19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35">
        <f t="shared" si="10"/>
        <v>0</v>
      </c>
    </row>
    <row r="107" spans="1:16" x14ac:dyDescent="0.25">
      <c r="A107" s="19" t="s">
        <v>20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35">
        <f t="shared" si="10"/>
        <v>0</v>
      </c>
    </row>
    <row r="108" spans="1:16" x14ac:dyDescent="0.25">
      <c r="A108" s="19" t="s">
        <v>21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35">
        <f t="shared" si="10"/>
        <v>0</v>
      </c>
    </row>
    <row r="109" spans="1:16" x14ac:dyDescent="0.25">
      <c r="A109" s="19" t="s">
        <v>22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35">
        <f t="shared" si="10"/>
        <v>0</v>
      </c>
    </row>
    <row r="110" spans="1:16" x14ac:dyDescent="0.25">
      <c r="A110" s="19" t="s">
        <v>23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35">
        <f t="shared" si="10"/>
        <v>0</v>
      </c>
    </row>
    <row r="111" spans="1:16" x14ac:dyDescent="0.25">
      <c r="A111" s="19" t="s">
        <v>24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35">
        <f t="shared" si="10"/>
        <v>0</v>
      </c>
    </row>
    <row r="112" spans="1:16" x14ac:dyDescent="0.25">
      <c r="A112" s="19" t="s">
        <v>25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35">
        <f t="shared" si="10"/>
        <v>0</v>
      </c>
    </row>
    <row r="113" spans="1:16" x14ac:dyDescent="0.25">
      <c r="A113" s="19" t="s">
        <v>26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35">
        <f t="shared" si="10"/>
        <v>0</v>
      </c>
    </row>
    <row r="114" spans="1:16" x14ac:dyDescent="0.25">
      <c r="A114" s="19" t="s">
        <v>48</v>
      </c>
      <c r="B114" s="36">
        <f>SUM(B104:B113)</f>
        <v>0</v>
      </c>
      <c r="C114" s="36">
        <f t="shared" ref="C114:O114" si="11">SUM(C104:C113)</f>
        <v>0</v>
      </c>
      <c r="D114" s="36">
        <f t="shared" si="11"/>
        <v>0</v>
      </c>
      <c r="E114" s="36">
        <f t="shared" si="11"/>
        <v>0</v>
      </c>
      <c r="F114" s="36">
        <f t="shared" si="11"/>
        <v>0</v>
      </c>
      <c r="G114" s="36">
        <f t="shared" si="11"/>
        <v>0</v>
      </c>
      <c r="H114" s="36">
        <f t="shared" si="11"/>
        <v>0</v>
      </c>
      <c r="I114" s="36">
        <f t="shared" si="11"/>
        <v>0</v>
      </c>
      <c r="J114" s="36">
        <f t="shared" si="11"/>
        <v>0</v>
      </c>
      <c r="K114" s="36">
        <f t="shared" si="11"/>
        <v>0</v>
      </c>
      <c r="L114" s="36">
        <f t="shared" si="11"/>
        <v>0</v>
      </c>
      <c r="M114" s="36">
        <f>SUM(M104:M113)</f>
        <v>0</v>
      </c>
      <c r="N114" s="36">
        <f t="shared" si="11"/>
        <v>0</v>
      </c>
      <c r="O114" s="36">
        <f t="shared" si="11"/>
        <v>0</v>
      </c>
      <c r="P114" s="35">
        <f t="shared" si="10"/>
        <v>0</v>
      </c>
    </row>
    <row r="115" spans="1:16" x14ac:dyDescent="0.25">
      <c r="A115" s="19" t="s">
        <v>27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35">
        <f t="shared" si="10"/>
        <v>0</v>
      </c>
    </row>
    <row r="116" spans="1:16" x14ac:dyDescent="0.25">
      <c r="A116" s="19" t="s">
        <v>28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35">
        <f t="shared" si="10"/>
        <v>0</v>
      </c>
    </row>
    <row r="117" spans="1:16" x14ac:dyDescent="0.25">
      <c r="A117" s="19" t="s">
        <v>29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35">
        <f t="shared" si="10"/>
        <v>0</v>
      </c>
    </row>
    <row r="118" spans="1:16" x14ac:dyDescent="0.25">
      <c r="A118" s="19" t="s">
        <v>30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35">
        <f t="shared" si="10"/>
        <v>0</v>
      </c>
    </row>
    <row r="119" spans="1:16" x14ac:dyDescent="0.25">
      <c r="A119" s="19" t="s">
        <v>31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35">
        <f t="shared" si="10"/>
        <v>0</v>
      </c>
    </row>
    <row r="120" spans="1:16" x14ac:dyDescent="0.25">
      <c r="A120" s="19" t="s">
        <v>32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35">
        <f t="shared" si="10"/>
        <v>0</v>
      </c>
    </row>
    <row r="121" spans="1:16" x14ac:dyDescent="0.25">
      <c r="A121" s="19" t="s">
        <v>33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35">
        <f t="shared" si="10"/>
        <v>0</v>
      </c>
    </row>
    <row r="122" spans="1:16" x14ac:dyDescent="0.25">
      <c r="A122" s="19" t="s">
        <v>34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35">
        <f t="shared" si="10"/>
        <v>0</v>
      </c>
    </row>
    <row r="123" spans="1:16" x14ac:dyDescent="0.25">
      <c r="A123" s="19" t="s">
        <v>35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35">
        <f t="shared" si="10"/>
        <v>0</v>
      </c>
    </row>
    <row r="124" spans="1:16" x14ac:dyDescent="0.25">
      <c r="A124" s="19" t="s">
        <v>36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35">
        <f t="shared" si="10"/>
        <v>0</v>
      </c>
    </row>
    <row r="125" spans="1:16" x14ac:dyDescent="0.25">
      <c r="A125" s="19" t="s">
        <v>48</v>
      </c>
      <c r="B125" s="36">
        <f>SUM(B115:B124)</f>
        <v>0</v>
      </c>
      <c r="C125" s="36">
        <f t="shared" ref="C125:M125" si="12">SUM(C115:C124)</f>
        <v>0</v>
      </c>
      <c r="D125" s="36">
        <f t="shared" si="12"/>
        <v>0</v>
      </c>
      <c r="E125" s="36">
        <f t="shared" si="12"/>
        <v>0</v>
      </c>
      <c r="F125" s="36">
        <f t="shared" si="12"/>
        <v>0</v>
      </c>
      <c r="G125" s="36">
        <f t="shared" si="12"/>
        <v>0</v>
      </c>
      <c r="H125" s="36">
        <f t="shared" si="12"/>
        <v>0</v>
      </c>
      <c r="I125" s="36">
        <f t="shared" si="12"/>
        <v>0</v>
      </c>
      <c r="J125" s="36">
        <f t="shared" si="12"/>
        <v>0</v>
      </c>
      <c r="K125" s="36">
        <f t="shared" si="12"/>
        <v>0</v>
      </c>
      <c r="L125" s="36">
        <f t="shared" si="12"/>
        <v>0</v>
      </c>
      <c r="M125" s="36">
        <f t="shared" si="12"/>
        <v>0</v>
      </c>
      <c r="N125" s="36">
        <f>SUM(N115:N124)</f>
        <v>0</v>
      </c>
      <c r="O125" s="36">
        <f t="shared" ref="O125" si="13">SUM(O115:O124)</f>
        <v>0</v>
      </c>
      <c r="P125" s="35">
        <f>SUM(B125:O125)</f>
        <v>0</v>
      </c>
    </row>
    <row r="126" spans="1:16" x14ac:dyDescent="0.25">
      <c r="A126" s="19" t="s">
        <v>37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35">
        <f t="shared" si="10"/>
        <v>0</v>
      </c>
    </row>
    <row r="127" spans="1:16" x14ac:dyDescent="0.25">
      <c r="A127" s="19" t="s">
        <v>38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35">
        <f t="shared" si="10"/>
        <v>0</v>
      </c>
    </row>
    <row r="128" spans="1:16" x14ac:dyDescent="0.25">
      <c r="A128" s="19" t="s">
        <v>39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35">
        <f t="shared" si="10"/>
        <v>0</v>
      </c>
    </row>
    <row r="129" spans="1:16" x14ac:dyDescent="0.25">
      <c r="A129" s="19" t="s">
        <v>40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35">
        <f>SUM(B129:O129)</f>
        <v>0</v>
      </c>
    </row>
    <row r="130" spans="1:16" x14ac:dyDescent="0.25">
      <c r="A130" s="19" t="s">
        <v>41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35">
        <f t="shared" si="10"/>
        <v>0</v>
      </c>
    </row>
    <row r="131" spans="1:16" x14ac:dyDescent="0.25">
      <c r="A131" s="19" t="s">
        <v>42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35">
        <f t="shared" si="10"/>
        <v>0</v>
      </c>
    </row>
    <row r="132" spans="1:16" x14ac:dyDescent="0.25">
      <c r="A132" s="19" t="s">
        <v>43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35">
        <f t="shared" si="10"/>
        <v>0</v>
      </c>
    </row>
    <row r="133" spans="1:16" x14ac:dyDescent="0.25">
      <c r="A133" s="19" t="s">
        <v>44</v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35">
        <f t="shared" si="10"/>
        <v>0</v>
      </c>
    </row>
    <row r="134" spans="1:16" x14ac:dyDescent="0.25">
      <c r="A134" s="19" t="s">
        <v>45</v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35">
        <f t="shared" si="10"/>
        <v>0</v>
      </c>
    </row>
    <row r="135" spans="1:16" x14ac:dyDescent="0.25">
      <c r="A135" s="19" t="s">
        <v>46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35">
        <f>SUM(B135:O135)</f>
        <v>0</v>
      </c>
    </row>
    <row r="136" spans="1:16" x14ac:dyDescent="0.25">
      <c r="A136" s="19" t="s">
        <v>47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35">
        <f>SUM(B136:O136)</f>
        <v>0</v>
      </c>
    </row>
    <row r="137" spans="1:16" x14ac:dyDescent="0.25">
      <c r="A137" s="19" t="s">
        <v>48</v>
      </c>
      <c r="B137" s="36">
        <f>SUM(B126:B136)</f>
        <v>0</v>
      </c>
      <c r="C137" s="36">
        <f t="shared" ref="C137:N137" si="14">SUM(C126:C136)</f>
        <v>0</v>
      </c>
      <c r="D137" s="36">
        <f>SUM(D126:D136)</f>
        <v>0</v>
      </c>
      <c r="E137" s="36">
        <f>SUM(E126:E136)</f>
        <v>0</v>
      </c>
      <c r="F137" s="36">
        <f t="shared" si="14"/>
        <v>0</v>
      </c>
      <c r="G137" s="36">
        <f>SUM(G126:G136)</f>
        <v>0</v>
      </c>
      <c r="H137" s="36">
        <f t="shared" si="14"/>
        <v>0</v>
      </c>
      <c r="I137" s="36">
        <f t="shared" si="14"/>
        <v>0</v>
      </c>
      <c r="J137" s="36">
        <f>SUM(J126:J136)</f>
        <v>0</v>
      </c>
      <c r="K137" s="36">
        <f t="shared" si="14"/>
        <v>0</v>
      </c>
      <c r="L137" s="36">
        <f>SUM(L126:L136)</f>
        <v>0</v>
      </c>
      <c r="M137" s="36">
        <f>SUM(M126:M136)</f>
        <v>0</v>
      </c>
      <c r="N137" s="36">
        <f t="shared" si="14"/>
        <v>0</v>
      </c>
      <c r="O137" s="36">
        <f>SUM(O126:O136)</f>
        <v>0</v>
      </c>
      <c r="P137" s="35">
        <f>SUM(B137:O137)</f>
        <v>0</v>
      </c>
    </row>
    <row r="138" spans="1:16" x14ac:dyDescent="0.25">
      <c r="A138" s="19" t="s">
        <v>65</v>
      </c>
      <c r="B138" s="21">
        <f>B114+B125+B137</f>
        <v>0</v>
      </c>
      <c r="C138" s="21">
        <f>C114+C125+C137</f>
        <v>0</v>
      </c>
      <c r="D138" s="21">
        <f>D114+D125+D137</f>
        <v>0</v>
      </c>
      <c r="E138" s="21">
        <f>E114+E125+E137</f>
        <v>0</v>
      </c>
      <c r="F138" s="21">
        <f>F114+F125+F137</f>
        <v>0</v>
      </c>
      <c r="G138" s="21">
        <f t="shared" ref="G138" si="15">G114+G125+G137</f>
        <v>0</v>
      </c>
      <c r="H138" s="21">
        <f t="shared" ref="H138" si="16">H114+H125+H137</f>
        <v>0</v>
      </c>
      <c r="I138" s="21">
        <f t="shared" ref="I138" si="17">I114+I125+I137</f>
        <v>0</v>
      </c>
      <c r="J138" s="21">
        <f t="shared" ref="J138" si="18">J114+J125+J137</f>
        <v>0</v>
      </c>
      <c r="K138" s="21">
        <f t="shared" ref="K138" si="19">K114+K125+K137</f>
        <v>0</v>
      </c>
      <c r="L138" s="21">
        <f t="shared" ref="L138" si="20">L114+L125+L137</f>
        <v>0</v>
      </c>
      <c r="M138" s="21">
        <f>M114+M125+M137</f>
        <v>0</v>
      </c>
      <c r="N138" s="21">
        <f t="shared" ref="N138" si="21">N114+N125+N137</f>
        <v>0</v>
      </c>
      <c r="O138" s="21">
        <f>O114+O125+O137</f>
        <v>0</v>
      </c>
      <c r="P138" s="40">
        <f>SUM(B138:O138)</f>
        <v>0</v>
      </c>
    </row>
    <row r="139" spans="1:16" ht="16.5" x14ac:dyDescent="0.3">
      <c r="A139" s="45" t="s">
        <v>63</v>
      </c>
      <c r="B139" s="45"/>
      <c r="C139" s="45"/>
      <c r="D139" s="45"/>
      <c r="E139" s="45"/>
      <c r="F139" s="45"/>
      <c r="G139" s="46"/>
      <c r="H139" s="45"/>
      <c r="I139" s="45"/>
      <c r="J139" s="45"/>
      <c r="K139" s="45"/>
      <c r="L139" s="45"/>
      <c r="M139" s="45"/>
      <c r="N139" s="45"/>
      <c r="O139" s="45"/>
      <c r="P139" s="45"/>
    </row>
    <row r="140" spans="1:16" ht="16.5" x14ac:dyDescent="0.3">
      <c r="A140" s="47" t="s">
        <v>60</v>
      </c>
      <c r="B140" s="47"/>
      <c r="C140" s="47"/>
      <c r="D140" s="47"/>
      <c r="E140" s="47"/>
      <c r="F140" s="47"/>
      <c r="G140" s="47"/>
      <c r="H140" s="64" t="s">
        <v>49</v>
      </c>
      <c r="I140" s="65"/>
      <c r="J140" s="11">
        <f>COUNTIFS(P104:P113,"&gt;=0",P104:P113,"&lt;=99")+COUNTIFS(P115:P124,"&gt;=0",P115:P124,"&lt;=99")+COUNTIFS(P126:P136,"&gt;=0",P126:P136,"&lt;=99")</f>
        <v>31</v>
      </c>
      <c r="K140" s="15"/>
      <c r="L140" s="49" t="s">
        <v>51</v>
      </c>
      <c r="M140" s="49"/>
      <c r="N140" s="12">
        <f>COUNTIFS(P104:P113,"&gt;=610",P104:P113,"&lt;=900")+COUNTIFS(P115:P124,"&gt;=610",P115:P124,"&lt;=900")+COUNTIFS(P126:P136,"&gt;=610",P126:P136,"&lt;=900")</f>
        <v>0</v>
      </c>
      <c r="O140" s="4"/>
      <c r="P140" s="4"/>
    </row>
    <row r="141" spans="1:16" ht="16.5" x14ac:dyDescent="0.3">
      <c r="A141" s="50" t="s">
        <v>64</v>
      </c>
      <c r="B141" s="50"/>
      <c r="C141" s="50"/>
      <c r="D141" s="50"/>
      <c r="E141" s="50"/>
      <c r="F141" s="50"/>
      <c r="G141" s="50"/>
      <c r="H141" s="62" t="s">
        <v>61</v>
      </c>
      <c r="I141" s="63"/>
      <c r="J141" s="11">
        <f>COUNTIFS(P104:P113,"&gt;=100",P104:P113,"&lt;=339")+COUNTIFS(P115:P124,"&gt;=100",P115:P124,"&lt;=339")+COUNTIFS(P126:P136,"&gt;=100",P126:P136,"&lt;=339")</f>
        <v>0</v>
      </c>
      <c r="K141" s="15"/>
      <c r="L141" s="23" t="s">
        <v>50</v>
      </c>
      <c r="M141" s="23"/>
      <c r="N141" s="11">
        <f>COUNTIFS(P104:P113,"&gt;=901")+COUNTIFS(P115:P124,"&gt;=901")+COUNTIFS(P126:P136,"&gt;=901")</f>
        <v>0</v>
      </c>
      <c r="O141" s="4"/>
      <c r="P141" s="4"/>
    </row>
    <row r="142" spans="1:16" ht="16.5" x14ac:dyDescent="0.3">
      <c r="A142" s="50"/>
      <c r="B142" s="50"/>
      <c r="C142" s="50"/>
      <c r="D142" s="50"/>
      <c r="E142" s="50"/>
      <c r="F142" s="50"/>
      <c r="G142" s="50"/>
      <c r="H142" s="62" t="s">
        <v>62</v>
      </c>
      <c r="I142" s="63"/>
      <c r="J142" s="11">
        <f>COUNTIFS(P104:P113,"&gt;=340",P104:P113,"&lt;=609")+COUNTIFS(P115:P124,"&gt;=340",P115:P124,"&lt;=609")+COUNTIFS(P126:P136,"&gt;=340",P126:P136,"&lt;=609")</f>
        <v>0</v>
      </c>
      <c r="K142" s="13"/>
      <c r="L142" s="13"/>
      <c r="M142" s="13"/>
      <c r="N142" s="13"/>
      <c r="O142" s="4"/>
      <c r="P142" s="4"/>
    </row>
    <row r="143" spans="1:16" x14ac:dyDescent="0.25">
      <c r="A143" s="53" t="s">
        <v>52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</row>
    <row r="144" spans="1:16" ht="16.5" x14ac:dyDescent="0.3">
      <c r="A144" s="54" t="s">
        <v>53</v>
      </c>
      <c r="B144" s="54"/>
      <c r="C144" s="54"/>
      <c r="D144" s="4"/>
      <c r="E144" s="4"/>
      <c r="F144" s="4"/>
      <c r="G144" s="4"/>
      <c r="H144" s="4"/>
      <c r="I144" s="4"/>
      <c r="J144" s="4"/>
      <c r="K144" s="4"/>
      <c r="L144" s="4"/>
      <c r="M144" s="55" t="s">
        <v>56</v>
      </c>
      <c r="N144" s="55"/>
      <c r="O144" s="55"/>
      <c r="P144" s="55"/>
    </row>
    <row r="145" spans="1:16" ht="15.75" x14ac:dyDescent="0.3">
      <c r="A145" s="56" t="s">
        <v>54</v>
      </c>
      <c r="B145" s="56"/>
      <c r="C145" s="56"/>
      <c r="D145" s="56"/>
      <c r="E145" s="56"/>
      <c r="F145" s="56"/>
      <c r="G145" s="56"/>
      <c r="H145" s="56"/>
      <c r="I145" s="30"/>
      <c r="J145" s="30"/>
      <c r="K145" s="30"/>
      <c r="L145" s="30"/>
      <c r="M145" s="2"/>
      <c r="N145" s="2"/>
      <c r="O145" s="2"/>
      <c r="P145" s="2"/>
    </row>
    <row r="146" spans="1:16" ht="15.75" x14ac:dyDescent="0.3">
      <c r="A146" s="56" t="s">
        <v>55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2"/>
      <c r="N146" s="2"/>
      <c r="O146" s="2"/>
      <c r="P146" s="2"/>
    </row>
    <row r="147" spans="1:16" ht="15.75" x14ac:dyDescent="0.3">
      <c r="A147" s="14" t="s">
        <v>66</v>
      </c>
      <c r="B147" s="16"/>
      <c r="C147" s="15"/>
      <c r="D147" s="16"/>
      <c r="E147" s="1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21.75" x14ac:dyDescent="0.4">
      <c r="A148" s="41" t="s">
        <v>59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</row>
    <row r="149" spans="1:16" ht="16.5" x14ac:dyDescent="0.3">
      <c r="A149" s="57" t="s">
        <v>58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</row>
    <row r="150" spans="1:16" ht="16.5" x14ac:dyDescent="0.3">
      <c r="A150" s="42" t="s">
        <v>57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 ht="19.5" x14ac:dyDescent="0.35">
      <c r="A151" s="42" t="s">
        <v>70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1:16" ht="15" customHeight="1" x14ac:dyDescent="0.25">
      <c r="A152" s="43" t="s">
        <v>0</v>
      </c>
      <c r="B152" s="44" t="s">
        <v>16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35" t="s">
        <v>15</v>
      </c>
    </row>
    <row r="153" spans="1:16" ht="15" customHeight="1" x14ac:dyDescent="0.25">
      <c r="A153" s="43"/>
      <c r="B153" s="9" t="s">
        <v>1</v>
      </c>
      <c r="C153" s="9" t="s">
        <v>2</v>
      </c>
      <c r="D153" s="9" t="s">
        <v>3</v>
      </c>
      <c r="E153" s="9" t="s">
        <v>4</v>
      </c>
      <c r="F153" s="9" t="s">
        <v>5</v>
      </c>
      <c r="G153" s="9" t="s">
        <v>6</v>
      </c>
      <c r="H153" s="9" t="s">
        <v>7</v>
      </c>
      <c r="I153" s="9" t="s">
        <v>8</v>
      </c>
      <c r="J153" s="9" t="s">
        <v>9</v>
      </c>
      <c r="K153" s="9" t="s">
        <v>10</v>
      </c>
      <c r="L153" s="9" t="s">
        <v>11</v>
      </c>
      <c r="M153" s="9" t="s">
        <v>12</v>
      </c>
      <c r="N153" s="9" t="s">
        <v>13</v>
      </c>
      <c r="O153" s="9" t="s">
        <v>14</v>
      </c>
      <c r="P153" s="8"/>
    </row>
    <row r="154" spans="1:16" x14ac:dyDescent="0.25">
      <c r="A154" s="20" t="s">
        <v>17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35">
        <f>SUM(B154:O154)</f>
        <v>0</v>
      </c>
    </row>
    <row r="155" spans="1:16" x14ac:dyDescent="0.25">
      <c r="A155" s="20" t="s">
        <v>18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35">
        <f t="shared" ref="P155:P185" si="22">SUM(B155:O155)</f>
        <v>0</v>
      </c>
    </row>
    <row r="156" spans="1:16" x14ac:dyDescent="0.25">
      <c r="A156" s="20" t="s">
        <v>19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35">
        <f t="shared" si="22"/>
        <v>0</v>
      </c>
    </row>
    <row r="157" spans="1:16" x14ac:dyDescent="0.25">
      <c r="A157" s="20" t="s">
        <v>20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35">
        <f t="shared" si="22"/>
        <v>0</v>
      </c>
    </row>
    <row r="158" spans="1:16" x14ac:dyDescent="0.25">
      <c r="A158" s="20" t="s">
        <v>21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35">
        <f t="shared" si="22"/>
        <v>0</v>
      </c>
    </row>
    <row r="159" spans="1:16" x14ac:dyDescent="0.25">
      <c r="A159" s="20" t="s">
        <v>22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35">
        <f t="shared" si="22"/>
        <v>0</v>
      </c>
    </row>
    <row r="160" spans="1:16" x14ac:dyDescent="0.25">
      <c r="A160" s="20" t="s">
        <v>23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35">
        <f t="shared" si="22"/>
        <v>0</v>
      </c>
    </row>
    <row r="161" spans="1:16" x14ac:dyDescent="0.25">
      <c r="A161" s="20" t="s">
        <v>24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35">
        <f t="shared" si="22"/>
        <v>0</v>
      </c>
    </row>
    <row r="162" spans="1:16" x14ac:dyDescent="0.25">
      <c r="A162" s="20" t="s">
        <v>25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35">
        <f t="shared" si="22"/>
        <v>0</v>
      </c>
    </row>
    <row r="163" spans="1:16" x14ac:dyDescent="0.25">
      <c r="A163" s="20" t="s">
        <v>26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35">
        <f t="shared" si="22"/>
        <v>0</v>
      </c>
    </row>
    <row r="164" spans="1:16" x14ac:dyDescent="0.25">
      <c r="A164" s="20" t="s">
        <v>48</v>
      </c>
      <c r="B164" s="36">
        <f>SUM(B154:B163)</f>
        <v>0</v>
      </c>
      <c r="C164" s="36">
        <f t="shared" ref="C164:O164" si="23">SUM(C154:C163)</f>
        <v>0</v>
      </c>
      <c r="D164" s="36">
        <f t="shared" si="23"/>
        <v>0</v>
      </c>
      <c r="E164" s="36">
        <f t="shared" si="23"/>
        <v>0</v>
      </c>
      <c r="F164" s="36">
        <f t="shared" si="23"/>
        <v>0</v>
      </c>
      <c r="G164" s="36">
        <f t="shared" si="23"/>
        <v>0</v>
      </c>
      <c r="H164" s="36">
        <f t="shared" si="23"/>
        <v>0</v>
      </c>
      <c r="I164" s="36">
        <f t="shared" si="23"/>
        <v>0</v>
      </c>
      <c r="J164" s="36">
        <f t="shared" si="23"/>
        <v>0</v>
      </c>
      <c r="K164" s="36">
        <f t="shared" si="23"/>
        <v>0</v>
      </c>
      <c r="L164" s="36">
        <f t="shared" si="23"/>
        <v>0</v>
      </c>
      <c r="M164" s="36">
        <f t="shared" si="23"/>
        <v>0</v>
      </c>
      <c r="N164" s="36">
        <f t="shared" si="23"/>
        <v>0</v>
      </c>
      <c r="O164" s="36">
        <f t="shared" si="23"/>
        <v>0</v>
      </c>
      <c r="P164" s="35">
        <f t="shared" si="22"/>
        <v>0</v>
      </c>
    </row>
    <row r="165" spans="1:16" x14ac:dyDescent="0.25">
      <c r="A165" s="20" t="s">
        <v>27</v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35">
        <f t="shared" si="22"/>
        <v>0</v>
      </c>
    </row>
    <row r="166" spans="1:16" x14ac:dyDescent="0.25">
      <c r="A166" s="20" t="s">
        <v>28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35">
        <f t="shared" si="22"/>
        <v>0</v>
      </c>
    </row>
    <row r="167" spans="1:16" x14ac:dyDescent="0.25">
      <c r="A167" s="20" t="s">
        <v>29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35">
        <f t="shared" si="22"/>
        <v>0</v>
      </c>
    </row>
    <row r="168" spans="1:16" x14ac:dyDescent="0.25">
      <c r="A168" s="20" t="s">
        <v>30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35">
        <f t="shared" si="22"/>
        <v>0</v>
      </c>
    </row>
    <row r="169" spans="1:16" x14ac:dyDescent="0.25">
      <c r="A169" s="20" t="s">
        <v>31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35">
        <f t="shared" si="22"/>
        <v>0</v>
      </c>
    </row>
    <row r="170" spans="1:16" x14ac:dyDescent="0.25">
      <c r="A170" s="20" t="s">
        <v>32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35">
        <f t="shared" si="22"/>
        <v>0</v>
      </c>
    </row>
    <row r="171" spans="1:16" x14ac:dyDescent="0.25">
      <c r="A171" s="20" t="s">
        <v>33</v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35">
        <f t="shared" si="22"/>
        <v>0</v>
      </c>
    </row>
    <row r="172" spans="1:16" x14ac:dyDescent="0.25">
      <c r="A172" s="20" t="s">
        <v>34</v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35">
        <f t="shared" si="22"/>
        <v>0</v>
      </c>
    </row>
    <row r="173" spans="1:16" x14ac:dyDescent="0.25">
      <c r="A173" s="20" t="s">
        <v>35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35">
        <f t="shared" si="22"/>
        <v>0</v>
      </c>
    </row>
    <row r="174" spans="1:16" x14ac:dyDescent="0.25">
      <c r="A174" s="20" t="s">
        <v>36</v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35">
        <f t="shared" si="22"/>
        <v>0</v>
      </c>
    </row>
    <row r="175" spans="1:16" x14ac:dyDescent="0.25">
      <c r="A175" s="20" t="s">
        <v>48</v>
      </c>
      <c r="B175" s="36">
        <f>SUM(B165:B174)</f>
        <v>0</v>
      </c>
      <c r="C175" s="36">
        <f t="shared" ref="C175:M175" si="24">SUM(C165:C174)</f>
        <v>0</v>
      </c>
      <c r="D175" s="36">
        <f t="shared" si="24"/>
        <v>0</v>
      </c>
      <c r="E175" s="36">
        <f t="shared" si="24"/>
        <v>0</v>
      </c>
      <c r="F175" s="36">
        <f t="shared" si="24"/>
        <v>0</v>
      </c>
      <c r="G175" s="36">
        <f t="shared" si="24"/>
        <v>0</v>
      </c>
      <c r="H175" s="36">
        <f t="shared" si="24"/>
        <v>0</v>
      </c>
      <c r="I175" s="36">
        <f t="shared" si="24"/>
        <v>0</v>
      </c>
      <c r="J175" s="36">
        <f t="shared" si="24"/>
        <v>0</v>
      </c>
      <c r="K175" s="36">
        <f t="shared" si="24"/>
        <v>0</v>
      </c>
      <c r="L175" s="36">
        <f>SUM(L165:L174)</f>
        <v>0</v>
      </c>
      <c r="M175" s="36">
        <f t="shared" si="24"/>
        <v>0</v>
      </c>
      <c r="N175" s="36">
        <f>SUM(N165:N174)</f>
        <v>0</v>
      </c>
      <c r="O175" s="36">
        <f t="shared" ref="O175" si="25">SUM(O165:O174)</f>
        <v>0</v>
      </c>
      <c r="P175" s="35">
        <f t="shared" si="22"/>
        <v>0</v>
      </c>
    </row>
    <row r="176" spans="1:16" x14ac:dyDescent="0.25">
      <c r="A176" s="20" t="s">
        <v>37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35">
        <f t="shared" si="22"/>
        <v>0</v>
      </c>
    </row>
    <row r="177" spans="1:16" x14ac:dyDescent="0.25">
      <c r="A177" s="20" t="s">
        <v>38</v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35">
        <f t="shared" si="22"/>
        <v>0</v>
      </c>
    </row>
    <row r="178" spans="1:16" x14ac:dyDescent="0.25">
      <c r="A178" s="20" t="s">
        <v>39</v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35">
        <f t="shared" si="22"/>
        <v>0</v>
      </c>
    </row>
    <row r="179" spans="1:16" x14ac:dyDescent="0.25">
      <c r="A179" s="20" t="s">
        <v>40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35">
        <f>SUM(B179:O179)</f>
        <v>0</v>
      </c>
    </row>
    <row r="180" spans="1:16" x14ac:dyDescent="0.25">
      <c r="A180" s="20" t="s">
        <v>41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35">
        <f t="shared" si="22"/>
        <v>0</v>
      </c>
    </row>
    <row r="181" spans="1:16" x14ac:dyDescent="0.25">
      <c r="A181" s="20" t="s">
        <v>42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35">
        <f t="shared" si="22"/>
        <v>0</v>
      </c>
    </row>
    <row r="182" spans="1:16" x14ac:dyDescent="0.25">
      <c r="A182" s="20" t="s">
        <v>43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35">
        <f t="shared" si="22"/>
        <v>0</v>
      </c>
    </row>
    <row r="183" spans="1:16" x14ac:dyDescent="0.25">
      <c r="A183" s="20" t="s">
        <v>44</v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35">
        <f t="shared" si="22"/>
        <v>0</v>
      </c>
    </row>
    <row r="184" spans="1:16" x14ac:dyDescent="0.25">
      <c r="A184" s="20" t="s">
        <v>45</v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35">
        <f t="shared" si="22"/>
        <v>0</v>
      </c>
    </row>
    <row r="185" spans="1:16" x14ac:dyDescent="0.25">
      <c r="A185" s="20" t="s">
        <v>46</v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35">
        <f t="shared" si="22"/>
        <v>0</v>
      </c>
    </row>
    <row r="186" spans="1:16" x14ac:dyDescent="0.25">
      <c r="A186" s="20" t="s">
        <v>48</v>
      </c>
      <c r="B186" s="37">
        <f t="shared" ref="B186:O186" si="26">SUM(B176:B185)</f>
        <v>0</v>
      </c>
      <c r="C186" s="37">
        <f t="shared" si="26"/>
        <v>0</v>
      </c>
      <c r="D186" s="37">
        <f t="shared" si="26"/>
        <v>0</v>
      </c>
      <c r="E186" s="37">
        <f t="shared" si="26"/>
        <v>0</v>
      </c>
      <c r="F186" s="37">
        <f t="shared" si="26"/>
        <v>0</v>
      </c>
      <c r="G186" s="37">
        <f t="shared" si="26"/>
        <v>0</v>
      </c>
      <c r="H186" s="37">
        <f>SUM(H176:H185)</f>
        <v>0</v>
      </c>
      <c r="I186" s="37">
        <f t="shared" si="26"/>
        <v>0</v>
      </c>
      <c r="J186" s="37">
        <f>SUM(J176:J185)</f>
        <v>0</v>
      </c>
      <c r="K186" s="37">
        <f>SUM(K176:K185)</f>
        <v>0</v>
      </c>
      <c r="L186" s="37">
        <f>SUM(L176:L185)</f>
        <v>0</v>
      </c>
      <c r="M186" s="37">
        <f t="shared" si="26"/>
        <v>0</v>
      </c>
      <c r="N186" s="37">
        <f t="shared" si="26"/>
        <v>0</v>
      </c>
      <c r="O186" s="37">
        <f t="shared" si="26"/>
        <v>0</v>
      </c>
      <c r="P186" s="35">
        <f>SUM(B186:O186)</f>
        <v>0</v>
      </c>
    </row>
    <row r="187" spans="1:16" x14ac:dyDescent="0.25">
      <c r="A187" s="20" t="s">
        <v>65</v>
      </c>
      <c r="B187" s="38">
        <f t="shared" ref="B187:N187" si="27">B164+B175+B186</f>
        <v>0</v>
      </c>
      <c r="C187" s="38">
        <f t="shared" si="27"/>
        <v>0</v>
      </c>
      <c r="D187" s="38">
        <f t="shared" si="27"/>
        <v>0</v>
      </c>
      <c r="E187" s="38">
        <f t="shared" si="27"/>
        <v>0</v>
      </c>
      <c r="F187" s="38">
        <f t="shared" si="27"/>
        <v>0</v>
      </c>
      <c r="G187" s="38">
        <f t="shared" si="27"/>
        <v>0</v>
      </c>
      <c r="H187" s="38">
        <f t="shared" si="27"/>
        <v>0</v>
      </c>
      <c r="I187" s="38">
        <f t="shared" si="27"/>
        <v>0</v>
      </c>
      <c r="J187" s="38">
        <f t="shared" si="27"/>
        <v>0</v>
      </c>
      <c r="K187" s="38">
        <f>K164+K175+K186</f>
        <v>0</v>
      </c>
      <c r="L187" s="38">
        <f t="shared" si="27"/>
        <v>0</v>
      </c>
      <c r="M187" s="38">
        <f t="shared" si="27"/>
        <v>0</v>
      </c>
      <c r="N187" s="38">
        <f t="shared" si="27"/>
        <v>0</v>
      </c>
      <c r="O187" s="38">
        <f>O164+O175+O186</f>
        <v>0</v>
      </c>
      <c r="P187" s="40">
        <f>SUM(B187:O187)</f>
        <v>0</v>
      </c>
    </row>
    <row r="188" spans="1:16" ht="16.5" x14ac:dyDescent="0.3">
      <c r="A188" s="45" t="s">
        <v>63</v>
      </c>
      <c r="B188" s="45"/>
      <c r="C188" s="45"/>
      <c r="D188" s="45"/>
      <c r="E188" s="45"/>
      <c r="F188" s="45"/>
      <c r="G188" s="46"/>
      <c r="H188" s="45"/>
      <c r="I188" s="45"/>
      <c r="J188" s="45"/>
      <c r="K188" s="45"/>
      <c r="L188" s="45"/>
      <c r="M188" s="45"/>
      <c r="N188" s="45"/>
      <c r="O188" s="45"/>
      <c r="P188" s="45"/>
    </row>
    <row r="189" spans="1:16" ht="16.5" x14ac:dyDescent="0.3">
      <c r="A189" s="47" t="s">
        <v>60</v>
      </c>
      <c r="B189" s="47"/>
      <c r="C189" s="47"/>
      <c r="D189" s="47"/>
      <c r="E189" s="47"/>
      <c r="F189" s="47"/>
      <c r="G189" s="47"/>
      <c r="H189" s="64" t="s">
        <v>49</v>
      </c>
      <c r="I189" s="65"/>
      <c r="J189" s="11">
        <f>COUNTIFS(P154:P163,"&gt;=0",P154:P163,"&lt;=99")+COUNTIFS(P165:P174,"&gt;=0",P165:P174,"&lt;=99")+COUNTIFS(P176:P185,"&gt;=0",P176:P185,"&lt;=99")</f>
        <v>30</v>
      </c>
      <c r="K189" s="15"/>
      <c r="L189" s="49" t="s">
        <v>51</v>
      </c>
      <c r="M189" s="49"/>
      <c r="N189" s="12">
        <f>COUNTIFS(P154:P163,"&gt;=610",P154:P163,"&lt;=900")+COUNTIFS(P165:P174,"&gt;=610",P165:P174,"&lt;=900")+COUNTIFS(P176:P185,"&gt;=610",P176:P185,"&lt;=900")</f>
        <v>0</v>
      </c>
      <c r="O189" s="4"/>
      <c r="P189" s="4"/>
    </row>
    <row r="190" spans="1:16" ht="16.5" x14ac:dyDescent="0.3">
      <c r="A190" s="50" t="s">
        <v>64</v>
      </c>
      <c r="B190" s="50"/>
      <c r="C190" s="50"/>
      <c r="D190" s="50"/>
      <c r="E190" s="50"/>
      <c r="F190" s="50"/>
      <c r="G190" s="50"/>
      <c r="H190" s="62" t="s">
        <v>61</v>
      </c>
      <c r="I190" s="63"/>
      <c r="J190" s="11">
        <f>COUNTIFS(P154:P163,"&gt;=100",P154:P163,"&lt;=339")+COUNTIFS(P165:P174,"&gt;=100",P165:P174,"&lt;=339")+COUNTIFS(P176:P185,"&gt;=100",P176:P185,"&lt;=339")</f>
        <v>0</v>
      </c>
      <c r="K190" s="15"/>
      <c r="L190" s="23" t="s">
        <v>50</v>
      </c>
      <c r="M190" s="23"/>
      <c r="N190" s="11">
        <f>COUNTIFS(P154:P163,"&gt;=901")+COUNTIFS(P165:P174,"&gt;=901")+COUNTIFS(P176:P185,"&gt;=901")</f>
        <v>0</v>
      </c>
      <c r="O190" s="4"/>
      <c r="P190" s="4"/>
    </row>
    <row r="191" spans="1:16" ht="16.5" x14ac:dyDescent="0.3">
      <c r="A191" s="50"/>
      <c r="B191" s="50"/>
      <c r="C191" s="50"/>
      <c r="D191" s="50"/>
      <c r="E191" s="50"/>
      <c r="F191" s="50"/>
      <c r="G191" s="50"/>
      <c r="H191" s="62" t="s">
        <v>62</v>
      </c>
      <c r="I191" s="63"/>
      <c r="J191" s="11">
        <f>COUNTIFS(P154:P163,"&gt;=340",P154:P163,"&lt;=609")+COUNTIFS(P165:P174,"&gt;=340",P165:P174,"&lt;=609")+COUNTIFS(P176:P185,"&gt;=340",P176:P185,"&lt;=609")</f>
        <v>0</v>
      </c>
      <c r="K191" s="13"/>
      <c r="L191" s="13"/>
      <c r="M191" s="13"/>
      <c r="N191" s="13"/>
      <c r="O191" s="4"/>
      <c r="P191" s="4"/>
    </row>
    <row r="192" spans="1:16" x14ac:dyDescent="0.25">
      <c r="A192" s="53" t="s">
        <v>52</v>
      </c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</row>
    <row r="193" spans="1:16" ht="16.5" x14ac:dyDescent="0.3">
      <c r="A193" s="54" t="s">
        <v>53</v>
      </c>
      <c r="B193" s="54"/>
      <c r="C193" s="54"/>
      <c r="D193" s="4"/>
      <c r="E193" s="4"/>
      <c r="F193" s="4"/>
      <c r="G193" s="4"/>
      <c r="H193" s="4"/>
      <c r="I193" s="4"/>
      <c r="J193" s="4"/>
      <c r="K193" s="4"/>
      <c r="L193" s="4"/>
      <c r="M193" s="55" t="s">
        <v>56</v>
      </c>
      <c r="N193" s="55"/>
      <c r="O193" s="55"/>
      <c r="P193" s="55"/>
    </row>
    <row r="194" spans="1:16" ht="15.75" x14ac:dyDescent="0.3">
      <c r="A194" s="56" t="s">
        <v>54</v>
      </c>
      <c r="B194" s="56"/>
      <c r="C194" s="56"/>
      <c r="D194" s="56"/>
      <c r="E194" s="56"/>
      <c r="F194" s="56"/>
      <c r="G194" s="56"/>
      <c r="H194" s="56"/>
      <c r="I194" s="30"/>
      <c r="J194" s="30"/>
      <c r="K194" s="30"/>
      <c r="L194" s="30"/>
      <c r="M194" s="2"/>
      <c r="N194" s="2"/>
      <c r="O194" s="2"/>
      <c r="P194" s="2"/>
    </row>
    <row r="195" spans="1:16" ht="15.75" x14ac:dyDescent="0.3">
      <c r="A195" s="56" t="s">
        <v>55</v>
      </c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2"/>
      <c r="N195" s="2"/>
      <c r="O195" s="2"/>
      <c r="P195" s="2"/>
    </row>
    <row r="196" spans="1:16" ht="15.75" x14ac:dyDescent="0.3">
      <c r="A196" s="14" t="s">
        <v>66</v>
      </c>
      <c r="B196" s="16"/>
      <c r="C196" s="15"/>
      <c r="D196" s="16"/>
      <c r="E196" s="16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21.75" x14ac:dyDescent="0.4">
      <c r="A197" s="41" t="s">
        <v>59</v>
      </c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</row>
    <row r="198" spans="1:16" ht="16.5" x14ac:dyDescent="0.3">
      <c r="A198" s="57" t="s">
        <v>58</v>
      </c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</row>
    <row r="199" spans="1:16" ht="16.5" x14ac:dyDescent="0.3">
      <c r="A199" s="42" t="s">
        <v>57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</row>
    <row r="200" spans="1:16" ht="19.5" x14ac:dyDescent="0.35">
      <c r="A200" s="42" t="s">
        <v>71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</row>
    <row r="201" spans="1:16" ht="18" x14ac:dyDescent="0.25">
      <c r="A201" s="43" t="s">
        <v>0</v>
      </c>
      <c r="B201" s="44" t="s">
        <v>16</v>
      </c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35" t="s">
        <v>15</v>
      </c>
    </row>
    <row r="202" spans="1:16" x14ac:dyDescent="0.25">
      <c r="A202" s="43"/>
      <c r="B202" s="9" t="s">
        <v>1</v>
      </c>
      <c r="C202" s="9" t="s">
        <v>2</v>
      </c>
      <c r="D202" s="9" t="s">
        <v>3</v>
      </c>
      <c r="E202" s="9" t="s">
        <v>4</v>
      </c>
      <c r="F202" s="9" t="s">
        <v>5</v>
      </c>
      <c r="G202" s="9" t="s">
        <v>6</v>
      </c>
      <c r="H202" s="9" t="s">
        <v>7</v>
      </c>
      <c r="I202" s="9" t="s">
        <v>8</v>
      </c>
      <c r="J202" s="9" t="s">
        <v>9</v>
      </c>
      <c r="K202" s="9" t="s">
        <v>10</v>
      </c>
      <c r="L202" s="9" t="s">
        <v>11</v>
      </c>
      <c r="M202" s="9" t="s">
        <v>12</v>
      </c>
      <c r="N202" s="9" t="s">
        <v>13</v>
      </c>
      <c r="O202" s="9" t="s">
        <v>14</v>
      </c>
      <c r="P202" s="8"/>
    </row>
    <row r="203" spans="1:16" x14ac:dyDescent="0.25">
      <c r="A203" s="20" t="s">
        <v>17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35">
        <f>SUM(B203:O203)</f>
        <v>0</v>
      </c>
    </row>
    <row r="204" spans="1:16" x14ac:dyDescent="0.25">
      <c r="A204" s="20" t="s">
        <v>18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35">
        <f t="shared" ref="P204:P236" si="28">SUM(B204:O204)</f>
        <v>0</v>
      </c>
    </row>
    <row r="205" spans="1:16" x14ac:dyDescent="0.25">
      <c r="A205" s="20" t="s">
        <v>19</v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35">
        <f t="shared" si="28"/>
        <v>0</v>
      </c>
    </row>
    <row r="206" spans="1:16" x14ac:dyDescent="0.25">
      <c r="A206" s="20" t="s">
        <v>20</v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35">
        <f t="shared" si="28"/>
        <v>0</v>
      </c>
    </row>
    <row r="207" spans="1:16" x14ac:dyDescent="0.25">
      <c r="A207" s="20" t="s">
        <v>21</v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35">
        <f t="shared" si="28"/>
        <v>0</v>
      </c>
    </row>
    <row r="208" spans="1:16" x14ac:dyDescent="0.25">
      <c r="A208" s="20" t="s">
        <v>22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35">
        <f t="shared" si="28"/>
        <v>0</v>
      </c>
    </row>
    <row r="209" spans="1:16" x14ac:dyDescent="0.25">
      <c r="A209" s="20" t="s">
        <v>23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5">
        <f t="shared" si="28"/>
        <v>0</v>
      </c>
    </row>
    <row r="210" spans="1:16" x14ac:dyDescent="0.25">
      <c r="A210" s="20" t="s">
        <v>24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35">
        <f t="shared" si="28"/>
        <v>0</v>
      </c>
    </row>
    <row r="211" spans="1:16" x14ac:dyDescent="0.25">
      <c r="A211" s="20" t="s">
        <v>25</v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35">
        <f t="shared" si="28"/>
        <v>0</v>
      </c>
    </row>
    <row r="212" spans="1:16" x14ac:dyDescent="0.25">
      <c r="A212" s="20" t="s">
        <v>26</v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35">
        <f t="shared" si="28"/>
        <v>0</v>
      </c>
    </row>
    <row r="213" spans="1:16" x14ac:dyDescent="0.25">
      <c r="A213" s="20" t="s">
        <v>48</v>
      </c>
      <c r="B213" s="36">
        <f>SUM(B203:B212)</f>
        <v>0</v>
      </c>
      <c r="C213" s="36">
        <f t="shared" ref="C213:O213" si="29">SUM(C203:C212)</f>
        <v>0</v>
      </c>
      <c r="D213" s="36">
        <f t="shared" si="29"/>
        <v>0</v>
      </c>
      <c r="E213" s="36">
        <f t="shared" si="29"/>
        <v>0</v>
      </c>
      <c r="F213" s="36">
        <f t="shared" si="29"/>
        <v>0</v>
      </c>
      <c r="G213" s="36">
        <f t="shared" si="29"/>
        <v>0</v>
      </c>
      <c r="H213" s="36">
        <f t="shared" si="29"/>
        <v>0</v>
      </c>
      <c r="I213" s="36">
        <f t="shared" si="29"/>
        <v>0</v>
      </c>
      <c r="J213" s="36">
        <f t="shared" si="29"/>
        <v>0</v>
      </c>
      <c r="K213" s="36">
        <f t="shared" si="29"/>
        <v>0</v>
      </c>
      <c r="L213" s="36">
        <f t="shared" si="29"/>
        <v>0</v>
      </c>
      <c r="M213" s="36">
        <f t="shared" si="29"/>
        <v>0</v>
      </c>
      <c r="N213" s="36">
        <f t="shared" si="29"/>
        <v>0</v>
      </c>
      <c r="O213" s="36">
        <f t="shared" si="29"/>
        <v>0</v>
      </c>
      <c r="P213" s="35">
        <f t="shared" si="28"/>
        <v>0</v>
      </c>
    </row>
    <row r="214" spans="1:16" x14ac:dyDescent="0.25">
      <c r="A214" s="20" t="s">
        <v>27</v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35">
        <f t="shared" si="28"/>
        <v>0</v>
      </c>
    </row>
    <row r="215" spans="1:16" x14ac:dyDescent="0.25">
      <c r="A215" s="20" t="s">
        <v>28</v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35">
        <f t="shared" si="28"/>
        <v>0</v>
      </c>
    </row>
    <row r="216" spans="1:16" x14ac:dyDescent="0.25">
      <c r="A216" s="20" t="s">
        <v>29</v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35">
        <f t="shared" si="28"/>
        <v>0</v>
      </c>
    </row>
    <row r="217" spans="1:16" x14ac:dyDescent="0.25">
      <c r="A217" s="20" t="s">
        <v>30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35">
        <f t="shared" si="28"/>
        <v>0</v>
      </c>
    </row>
    <row r="218" spans="1:16" x14ac:dyDescent="0.25">
      <c r="A218" s="20" t="s">
        <v>31</v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35">
        <f t="shared" si="28"/>
        <v>0</v>
      </c>
    </row>
    <row r="219" spans="1:16" x14ac:dyDescent="0.25">
      <c r="A219" s="20" t="s">
        <v>32</v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35">
        <f t="shared" si="28"/>
        <v>0</v>
      </c>
    </row>
    <row r="220" spans="1:16" x14ac:dyDescent="0.25">
      <c r="A220" s="20" t="s">
        <v>33</v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35">
        <f t="shared" si="28"/>
        <v>0</v>
      </c>
    </row>
    <row r="221" spans="1:16" x14ac:dyDescent="0.25">
      <c r="A221" s="20" t="s">
        <v>34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35">
        <f t="shared" si="28"/>
        <v>0</v>
      </c>
    </row>
    <row r="222" spans="1:16" x14ac:dyDescent="0.25">
      <c r="A222" s="20" t="s">
        <v>35</v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35">
        <f t="shared" si="28"/>
        <v>0</v>
      </c>
    </row>
    <row r="223" spans="1:16" x14ac:dyDescent="0.25">
      <c r="A223" s="20" t="s">
        <v>36</v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35">
        <f t="shared" si="28"/>
        <v>0</v>
      </c>
    </row>
    <row r="224" spans="1:16" x14ac:dyDescent="0.25">
      <c r="A224" s="20" t="s">
        <v>48</v>
      </c>
      <c r="B224" s="36">
        <f>SUM(B214:B223)</f>
        <v>0</v>
      </c>
      <c r="C224" s="36">
        <f t="shared" ref="C224:M224" si="30">SUM(C214:C223)</f>
        <v>0</v>
      </c>
      <c r="D224" s="36">
        <f t="shared" si="30"/>
        <v>0</v>
      </c>
      <c r="E224" s="36">
        <f t="shared" si="30"/>
        <v>0</v>
      </c>
      <c r="F224" s="36">
        <f t="shared" si="30"/>
        <v>0</v>
      </c>
      <c r="G224" s="36">
        <f t="shared" si="30"/>
        <v>0</v>
      </c>
      <c r="H224" s="36">
        <f t="shared" si="30"/>
        <v>0</v>
      </c>
      <c r="I224" s="36">
        <f t="shared" si="30"/>
        <v>0</v>
      </c>
      <c r="J224" s="36">
        <f t="shared" si="30"/>
        <v>0</v>
      </c>
      <c r="K224" s="36">
        <f t="shared" si="30"/>
        <v>0</v>
      </c>
      <c r="L224" s="36">
        <f t="shared" si="30"/>
        <v>0</v>
      </c>
      <c r="M224" s="36">
        <f t="shared" si="30"/>
        <v>0</v>
      </c>
      <c r="N224" s="36">
        <f>SUM(N214:N223)</f>
        <v>0</v>
      </c>
      <c r="O224" s="36">
        <f t="shared" ref="O224" si="31">SUM(O214:O223)</f>
        <v>0</v>
      </c>
      <c r="P224" s="35">
        <f t="shared" si="28"/>
        <v>0</v>
      </c>
    </row>
    <row r="225" spans="1:16" x14ac:dyDescent="0.25">
      <c r="A225" s="20" t="s">
        <v>37</v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35">
        <f t="shared" si="28"/>
        <v>0</v>
      </c>
    </row>
    <row r="226" spans="1:16" x14ac:dyDescent="0.25">
      <c r="A226" s="20" t="s">
        <v>38</v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35">
        <f t="shared" si="28"/>
        <v>0</v>
      </c>
    </row>
    <row r="227" spans="1:16" x14ac:dyDescent="0.25">
      <c r="A227" s="20" t="s">
        <v>39</v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35">
        <f t="shared" si="28"/>
        <v>0</v>
      </c>
    </row>
    <row r="228" spans="1:16" x14ac:dyDescent="0.25">
      <c r="A228" s="20" t="s">
        <v>40</v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35">
        <f t="shared" si="28"/>
        <v>0</v>
      </c>
    </row>
    <row r="229" spans="1:16" x14ac:dyDescent="0.25">
      <c r="A229" s="20" t="s">
        <v>41</v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35">
        <f t="shared" si="28"/>
        <v>0</v>
      </c>
    </row>
    <row r="230" spans="1:16" x14ac:dyDescent="0.25">
      <c r="A230" s="20" t="s">
        <v>42</v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35">
        <f t="shared" si="28"/>
        <v>0</v>
      </c>
    </row>
    <row r="231" spans="1:16" x14ac:dyDescent="0.25">
      <c r="A231" s="20" t="s">
        <v>43</v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35">
        <f t="shared" si="28"/>
        <v>0</v>
      </c>
    </row>
    <row r="232" spans="1:16" x14ac:dyDescent="0.25">
      <c r="A232" s="20" t="s">
        <v>44</v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35">
        <f t="shared" si="28"/>
        <v>0</v>
      </c>
    </row>
    <row r="233" spans="1:16" x14ac:dyDescent="0.25">
      <c r="A233" s="20" t="s">
        <v>45</v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35">
        <f t="shared" si="28"/>
        <v>0</v>
      </c>
    </row>
    <row r="234" spans="1:16" x14ac:dyDescent="0.25">
      <c r="A234" s="20" t="s">
        <v>46</v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35">
        <f t="shared" si="28"/>
        <v>0</v>
      </c>
    </row>
    <row r="235" spans="1:16" x14ac:dyDescent="0.25">
      <c r="A235" s="20" t="s">
        <v>47</v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35">
        <f t="shared" si="28"/>
        <v>0</v>
      </c>
    </row>
    <row r="236" spans="1:16" x14ac:dyDescent="0.25">
      <c r="A236" s="20" t="s">
        <v>48</v>
      </c>
      <c r="B236" s="36">
        <f>SUM(B225:B235)</f>
        <v>0</v>
      </c>
      <c r="C236" s="36">
        <f t="shared" ref="C236:K236" si="32">SUM(C225:C235)</f>
        <v>0</v>
      </c>
      <c r="D236" s="36">
        <f t="shared" si="32"/>
        <v>0</v>
      </c>
      <c r="E236" s="36">
        <f t="shared" si="32"/>
        <v>0</v>
      </c>
      <c r="F236" s="36">
        <f t="shared" si="32"/>
        <v>0</v>
      </c>
      <c r="G236" s="36">
        <f t="shared" si="32"/>
        <v>0</v>
      </c>
      <c r="H236" s="36">
        <f>SUM(H225:H235)</f>
        <v>0</v>
      </c>
      <c r="I236" s="36">
        <f t="shared" si="32"/>
        <v>0</v>
      </c>
      <c r="J236" s="36">
        <f t="shared" si="32"/>
        <v>0</v>
      </c>
      <c r="K236" s="36">
        <f t="shared" si="32"/>
        <v>0</v>
      </c>
      <c r="L236" s="36">
        <f>SUM(L225:L235)</f>
        <v>0</v>
      </c>
      <c r="M236" s="36">
        <f>SUM(M225:M235)</f>
        <v>0</v>
      </c>
      <c r="N236" s="36">
        <f>SUM(N225:N235)</f>
        <v>0</v>
      </c>
      <c r="O236" s="36">
        <f>SUM(O225:O235)</f>
        <v>0</v>
      </c>
      <c r="P236" s="35">
        <f t="shared" si="28"/>
        <v>0</v>
      </c>
    </row>
    <row r="237" spans="1:16" x14ac:dyDescent="0.25">
      <c r="A237" s="20" t="s">
        <v>65</v>
      </c>
      <c r="B237" s="21">
        <f>B213+B224+B236</f>
        <v>0</v>
      </c>
      <c r="C237" s="21">
        <f t="shared" ref="C237" si="33">C213+C224+C236</f>
        <v>0</v>
      </c>
      <c r="D237" s="21">
        <f t="shared" ref="D237" si="34">D213+D224+D236</f>
        <v>0</v>
      </c>
      <c r="E237" s="21">
        <f t="shared" ref="E237" si="35">E213+E224+E236</f>
        <v>0</v>
      </c>
      <c r="F237" s="21">
        <f t="shared" ref="F237" si="36">F213+F224+F236</f>
        <v>0</v>
      </c>
      <c r="G237" s="21">
        <f t="shared" ref="G237" si="37">G213+G224+G236</f>
        <v>0</v>
      </c>
      <c r="H237" s="21">
        <f t="shared" ref="H237" si="38">H213+H224+H236</f>
        <v>0</v>
      </c>
      <c r="I237" s="21">
        <f t="shared" ref="I237" si="39">I213+I224+I236</f>
        <v>0</v>
      </c>
      <c r="J237" s="21">
        <f t="shared" ref="J237" si="40">J213+J224+J236</f>
        <v>0</v>
      </c>
      <c r="K237" s="21">
        <f t="shared" ref="K237" si="41">K213+K224+K236</f>
        <v>0</v>
      </c>
      <c r="L237" s="21">
        <f>L213+L224+L236</f>
        <v>0</v>
      </c>
      <c r="M237" s="21">
        <f t="shared" ref="M237" si="42">M213+M224+M236</f>
        <v>0</v>
      </c>
      <c r="N237" s="21">
        <f t="shared" ref="N237" si="43">N213+N224+N236</f>
        <v>0</v>
      </c>
      <c r="O237" s="21">
        <f>O213+O224+O236</f>
        <v>0</v>
      </c>
      <c r="P237" s="40">
        <f>SUM(B237:O237)</f>
        <v>0</v>
      </c>
    </row>
    <row r="238" spans="1:16" ht="16.5" x14ac:dyDescent="0.3">
      <c r="A238" s="45" t="s">
        <v>63</v>
      </c>
      <c r="B238" s="45"/>
      <c r="C238" s="45"/>
      <c r="D238" s="45"/>
      <c r="E238" s="45"/>
      <c r="F238" s="45"/>
      <c r="G238" s="46"/>
      <c r="H238" s="45"/>
      <c r="I238" s="45"/>
      <c r="J238" s="45"/>
      <c r="K238" s="45"/>
      <c r="L238" s="45"/>
      <c r="M238" s="45"/>
      <c r="N238" s="45"/>
      <c r="O238" s="45"/>
      <c r="P238" s="45"/>
    </row>
    <row r="239" spans="1:16" ht="16.5" x14ac:dyDescent="0.3">
      <c r="A239" s="47" t="s">
        <v>60</v>
      </c>
      <c r="B239" s="47"/>
      <c r="C239" s="47"/>
      <c r="D239" s="47"/>
      <c r="E239" s="47"/>
      <c r="F239" s="47"/>
      <c r="G239" s="47"/>
      <c r="H239" s="64" t="s">
        <v>49</v>
      </c>
      <c r="I239" s="65"/>
      <c r="J239" s="11">
        <f>COUNTIFS(P203:P212,"&gt;=0",P203:P212,"&lt;=99")+COUNTIFS(P214:P223,"&gt;=0",P214:P223,"&lt;=99")+COUNTIFS(P225:P235,"&gt;=0",P225:P235,"&lt;=99")</f>
        <v>31</v>
      </c>
      <c r="K239" s="15"/>
      <c r="L239" s="49" t="s">
        <v>51</v>
      </c>
      <c r="M239" s="49"/>
      <c r="N239" s="12">
        <f>COUNTIFS(P203:P212,"&gt;=610",P203:P212,"&lt;=900")+COUNTIFS(P214:P223,"&gt;=610",P214:P223,"&lt;=900")+COUNTIFS(P225:P235,"&gt;=610",P225:P235,"&lt;=900")</f>
        <v>0</v>
      </c>
      <c r="O239" s="4"/>
      <c r="P239" s="4"/>
    </row>
    <row r="240" spans="1:16" ht="16.5" x14ac:dyDescent="0.3">
      <c r="A240" s="50" t="s">
        <v>64</v>
      </c>
      <c r="B240" s="50"/>
      <c r="C240" s="50"/>
      <c r="D240" s="50"/>
      <c r="E240" s="50"/>
      <c r="F240" s="50"/>
      <c r="G240" s="50"/>
      <c r="H240" s="62" t="s">
        <v>61</v>
      </c>
      <c r="I240" s="63"/>
      <c r="J240" s="11">
        <f>COUNTIFS(P203:P212,"&gt;=100",P203:P212,"&lt;=339")+COUNTIFS(P214:P223,"&gt;=100",P214:P223,"&lt;=339")+COUNTIFS(P225:P235,"&gt;=100",P225:P235,"&lt;=339")</f>
        <v>0</v>
      </c>
      <c r="K240" s="15"/>
      <c r="L240" s="23" t="s">
        <v>50</v>
      </c>
      <c r="M240" s="23"/>
      <c r="N240" s="11">
        <f>COUNTIFS(P203:P212,"&gt;=901")+COUNTIFS(P214:P223,"&gt;=901")+COUNTIFS(P225:P235,"&gt;=901")</f>
        <v>0</v>
      </c>
      <c r="O240" s="4"/>
      <c r="P240" s="4"/>
    </row>
    <row r="241" spans="1:16" ht="16.5" x14ac:dyDescent="0.3">
      <c r="A241" s="50"/>
      <c r="B241" s="50"/>
      <c r="C241" s="50"/>
      <c r="D241" s="50"/>
      <c r="E241" s="50"/>
      <c r="F241" s="50"/>
      <c r="G241" s="50"/>
      <c r="H241" s="62" t="s">
        <v>62</v>
      </c>
      <c r="I241" s="63"/>
      <c r="J241" s="11">
        <f>COUNTIFS(P203:P212,"&gt;=340",P203:P212,"&lt;=609")+COUNTIFS(P214:P223,"&gt;=340",P214:P223,"&lt;=609")+COUNTIFS(P225:P235,"&gt;=340",P225:P235,"&lt;=609")</f>
        <v>0</v>
      </c>
      <c r="K241" s="13"/>
      <c r="L241" s="13"/>
      <c r="M241" s="13"/>
      <c r="N241" s="13"/>
      <c r="O241" s="4"/>
      <c r="P241" s="4"/>
    </row>
    <row r="242" spans="1:16" x14ac:dyDescent="0.25">
      <c r="A242" s="53" t="s">
        <v>52</v>
      </c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</row>
    <row r="243" spans="1:16" ht="16.5" x14ac:dyDescent="0.3">
      <c r="A243" s="54" t="s">
        <v>53</v>
      </c>
      <c r="B243" s="54"/>
      <c r="C243" s="54"/>
      <c r="D243" s="4"/>
      <c r="E243" s="4"/>
      <c r="F243" s="4"/>
      <c r="G243" s="4"/>
      <c r="H243" s="4"/>
      <c r="I243" s="4"/>
      <c r="J243" s="4"/>
      <c r="K243" s="4"/>
      <c r="L243" s="4"/>
      <c r="M243" s="55" t="s">
        <v>56</v>
      </c>
      <c r="N243" s="55"/>
      <c r="O243" s="55"/>
      <c r="P243" s="55"/>
    </row>
    <row r="244" spans="1:16" ht="15.75" x14ac:dyDescent="0.3">
      <c r="A244" s="56" t="s">
        <v>54</v>
      </c>
      <c r="B244" s="56"/>
      <c r="C244" s="56"/>
      <c r="D244" s="56"/>
      <c r="E244" s="56"/>
      <c r="F244" s="56"/>
      <c r="G244" s="56"/>
      <c r="H244" s="56"/>
      <c r="I244" s="30"/>
      <c r="J244" s="30"/>
      <c r="K244" s="30"/>
      <c r="L244" s="30"/>
      <c r="M244" s="2"/>
      <c r="N244" s="2"/>
      <c r="O244" s="2"/>
      <c r="P244" s="2"/>
    </row>
    <row r="245" spans="1:16" ht="15.75" x14ac:dyDescent="0.3">
      <c r="A245" s="56" t="s">
        <v>55</v>
      </c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2"/>
      <c r="N245" s="2"/>
      <c r="O245" s="2"/>
      <c r="P245" s="2"/>
    </row>
    <row r="246" spans="1:16" ht="15.75" x14ac:dyDescent="0.3">
      <c r="A246" s="14" t="s">
        <v>66</v>
      </c>
      <c r="B246" s="16"/>
      <c r="C246" s="15"/>
      <c r="D246" s="16"/>
      <c r="E246" s="1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21.75" x14ac:dyDescent="0.4">
      <c r="A247" s="41" t="s">
        <v>59</v>
      </c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</row>
    <row r="248" spans="1:16" ht="16.5" x14ac:dyDescent="0.3">
      <c r="A248" s="57" t="s">
        <v>58</v>
      </c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</row>
    <row r="249" spans="1:16" ht="16.5" x14ac:dyDescent="0.3">
      <c r="A249" s="42" t="s">
        <v>57</v>
      </c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1:16" ht="19.5" x14ac:dyDescent="0.35">
      <c r="A250" s="42" t="s">
        <v>72</v>
      </c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1:16" ht="15" customHeight="1" x14ac:dyDescent="0.25">
      <c r="A251" s="43" t="s">
        <v>0</v>
      </c>
      <c r="B251" s="44" t="s">
        <v>16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35" t="s">
        <v>15</v>
      </c>
    </row>
    <row r="252" spans="1:16" ht="15" customHeight="1" x14ac:dyDescent="0.25">
      <c r="A252" s="43"/>
      <c r="B252" s="9" t="s">
        <v>1</v>
      </c>
      <c r="C252" s="9" t="s">
        <v>2</v>
      </c>
      <c r="D252" s="9" t="s">
        <v>3</v>
      </c>
      <c r="E252" s="9" t="s">
        <v>4</v>
      </c>
      <c r="F252" s="9" t="s">
        <v>5</v>
      </c>
      <c r="G252" s="9" t="s">
        <v>6</v>
      </c>
      <c r="H252" s="9" t="s">
        <v>7</v>
      </c>
      <c r="I252" s="9" t="s">
        <v>8</v>
      </c>
      <c r="J252" s="9" t="s">
        <v>9</v>
      </c>
      <c r="K252" s="9" t="s">
        <v>10</v>
      </c>
      <c r="L252" s="9" t="s">
        <v>11</v>
      </c>
      <c r="M252" s="9" t="s">
        <v>12</v>
      </c>
      <c r="N252" s="9" t="s">
        <v>13</v>
      </c>
      <c r="O252" s="9" t="s">
        <v>14</v>
      </c>
      <c r="P252" s="8"/>
    </row>
    <row r="253" spans="1:16" x14ac:dyDescent="0.25">
      <c r="A253" s="20" t="s">
        <v>17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35">
        <f>SUM(B253:O253)</f>
        <v>0</v>
      </c>
    </row>
    <row r="254" spans="1:16" x14ac:dyDescent="0.25">
      <c r="A254" s="20" t="s">
        <v>18</v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35">
        <f t="shared" ref="P254:P285" si="44">SUM(B254:O254)</f>
        <v>0</v>
      </c>
    </row>
    <row r="255" spans="1:16" x14ac:dyDescent="0.25">
      <c r="A255" s="20" t="s">
        <v>19</v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35">
        <f t="shared" si="44"/>
        <v>0</v>
      </c>
    </row>
    <row r="256" spans="1:16" x14ac:dyDescent="0.25">
      <c r="A256" s="20" t="s">
        <v>20</v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35">
        <f t="shared" si="44"/>
        <v>0</v>
      </c>
    </row>
    <row r="257" spans="1:16" x14ac:dyDescent="0.25">
      <c r="A257" s="20" t="s">
        <v>21</v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35">
        <f t="shared" si="44"/>
        <v>0</v>
      </c>
    </row>
    <row r="258" spans="1:16" x14ac:dyDescent="0.25">
      <c r="A258" s="20" t="s">
        <v>22</v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35">
        <f t="shared" si="44"/>
        <v>0</v>
      </c>
    </row>
    <row r="259" spans="1:16" x14ac:dyDescent="0.25">
      <c r="A259" s="20" t="s">
        <v>23</v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35">
        <f t="shared" si="44"/>
        <v>0</v>
      </c>
    </row>
    <row r="260" spans="1:16" x14ac:dyDescent="0.25">
      <c r="A260" s="20" t="s">
        <v>24</v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35">
        <f t="shared" si="44"/>
        <v>0</v>
      </c>
    </row>
    <row r="261" spans="1:16" x14ac:dyDescent="0.25">
      <c r="A261" s="20" t="s">
        <v>25</v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35">
        <f t="shared" si="44"/>
        <v>0</v>
      </c>
    </row>
    <row r="262" spans="1:16" x14ac:dyDescent="0.25">
      <c r="A262" s="20" t="s">
        <v>26</v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35">
        <f t="shared" si="44"/>
        <v>0</v>
      </c>
    </row>
    <row r="263" spans="1:16" x14ac:dyDescent="0.25">
      <c r="A263" s="20" t="s">
        <v>48</v>
      </c>
      <c r="B263" s="36">
        <f>SUM(B253:B262)</f>
        <v>0</v>
      </c>
      <c r="C263" s="36">
        <f t="shared" ref="C263:N263" si="45">SUM(C253:C262)</f>
        <v>0</v>
      </c>
      <c r="D263" s="36">
        <f t="shared" si="45"/>
        <v>0</v>
      </c>
      <c r="E263" s="36">
        <f t="shared" si="45"/>
        <v>0</v>
      </c>
      <c r="F263" s="36">
        <f t="shared" si="45"/>
        <v>0</v>
      </c>
      <c r="G263" s="36">
        <f t="shared" si="45"/>
        <v>0</v>
      </c>
      <c r="H263" s="36">
        <f t="shared" si="45"/>
        <v>0</v>
      </c>
      <c r="I263" s="36">
        <f t="shared" si="45"/>
        <v>0</v>
      </c>
      <c r="J263" s="36">
        <f t="shared" si="45"/>
        <v>0</v>
      </c>
      <c r="K263" s="36">
        <f t="shared" si="45"/>
        <v>0</v>
      </c>
      <c r="L263" s="36">
        <f t="shared" si="45"/>
        <v>0</v>
      </c>
      <c r="M263" s="36">
        <f t="shared" si="45"/>
        <v>0</v>
      </c>
      <c r="N263" s="36">
        <f t="shared" si="45"/>
        <v>0</v>
      </c>
      <c r="O263" s="36">
        <f>SUM(O253:O262)</f>
        <v>0</v>
      </c>
      <c r="P263" s="35">
        <f t="shared" si="44"/>
        <v>0</v>
      </c>
    </row>
    <row r="264" spans="1:16" x14ac:dyDescent="0.25">
      <c r="A264" s="20" t="s">
        <v>27</v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35">
        <f t="shared" si="44"/>
        <v>0</v>
      </c>
    </row>
    <row r="265" spans="1:16" x14ac:dyDescent="0.25">
      <c r="A265" s="20" t="s">
        <v>28</v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35">
        <f t="shared" si="44"/>
        <v>0</v>
      </c>
    </row>
    <row r="266" spans="1:16" x14ac:dyDescent="0.25">
      <c r="A266" s="20" t="s">
        <v>29</v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35">
        <f t="shared" si="44"/>
        <v>0</v>
      </c>
    </row>
    <row r="267" spans="1:16" x14ac:dyDescent="0.25">
      <c r="A267" s="20" t="s">
        <v>30</v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35">
        <f t="shared" si="44"/>
        <v>0</v>
      </c>
    </row>
    <row r="268" spans="1:16" x14ac:dyDescent="0.25">
      <c r="A268" s="20" t="s">
        <v>31</v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35">
        <f t="shared" si="44"/>
        <v>0</v>
      </c>
    </row>
    <row r="269" spans="1:16" x14ac:dyDescent="0.25">
      <c r="A269" s="20" t="s">
        <v>32</v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35">
        <f t="shared" si="44"/>
        <v>0</v>
      </c>
    </row>
    <row r="270" spans="1:16" x14ac:dyDescent="0.25">
      <c r="A270" s="20" t="s">
        <v>33</v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35">
        <f t="shared" si="44"/>
        <v>0</v>
      </c>
    </row>
    <row r="271" spans="1:16" x14ac:dyDescent="0.25">
      <c r="A271" s="20" t="s">
        <v>34</v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35">
        <f t="shared" si="44"/>
        <v>0</v>
      </c>
    </row>
    <row r="272" spans="1:16" x14ac:dyDescent="0.25">
      <c r="A272" s="20" t="s">
        <v>35</v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35">
        <f t="shared" si="44"/>
        <v>0</v>
      </c>
    </row>
    <row r="273" spans="1:16" x14ac:dyDescent="0.25">
      <c r="A273" s="20" t="s">
        <v>36</v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35">
        <f t="shared" si="44"/>
        <v>0</v>
      </c>
    </row>
    <row r="274" spans="1:16" x14ac:dyDescent="0.25">
      <c r="A274" s="20" t="s">
        <v>48</v>
      </c>
      <c r="B274" s="36">
        <f>SUM(B264:B273)</f>
        <v>0</v>
      </c>
      <c r="C274" s="36">
        <f t="shared" ref="C274:M274" si="46">SUM(C264:C273)</f>
        <v>0</v>
      </c>
      <c r="D274" s="36">
        <f t="shared" si="46"/>
        <v>0</v>
      </c>
      <c r="E274" s="36">
        <f t="shared" si="46"/>
        <v>0</v>
      </c>
      <c r="F274" s="36">
        <f t="shared" si="46"/>
        <v>0</v>
      </c>
      <c r="G274" s="36">
        <f t="shared" si="46"/>
        <v>0</v>
      </c>
      <c r="H274" s="36">
        <f t="shared" si="46"/>
        <v>0</v>
      </c>
      <c r="I274" s="36">
        <f t="shared" si="46"/>
        <v>0</v>
      </c>
      <c r="J274" s="36">
        <f t="shared" si="46"/>
        <v>0</v>
      </c>
      <c r="K274" s="36">
        <f t="shared" si="46"/>
        <v>0</v>
      </c>
      <c r="L274" s="36">
        <f t="shared" si="46"/>
        <v>0</v>
      </c>
      <c r="M274" s="36">
        <f t="shared" si="46"/>
        <v>0</v>
      </c>
      <c r="N274" s="36">
        <f>SUM(N264:N273)</f>
        <v>0</v>
      </c>
      <c r="O274" s="36">
        <f>SUM(O264:O273)</f>
        <v>0</v>
      </c>
      <c r="P274" s="35">
        <f t="shared" si="44"/>
        <v>0</v>
      </c>
    </row>
    <row r="275" spans="1:16" x14ac:dyDescent="0.25">
      <c r="A275" s="20" t="s">
        <v>37</v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35">
        <f t="shared" si="44"/>
        <v>0</v>
      </c>
    </row>
    <row r="276" spans="1:16" x14ac:dyDescent="0.25">
      <c r="A276" s="20" t="s">
        <v>38</v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35">
        <f t="shared" si="44"/>
        <v>0</v>
      </c>
    </row>
    <row r="277" spans="1:16" x14ac:dyDescent="0.25">
      <c r="A277" s="20" t="s">
        <v>39</v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35">
        <f t="shared" si="44"/>
        <v>0</v>
      </c>
    </row>
    <row r="278" spans="1:16" x14ac:dyDescent="0.25">
      <c r="A278" s="20" t="s">
        <v>40</v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35">
        <f t="shared" si="44"/>
        <v>0</v>
      </c>
    </row>
    <row r="279" spans="1:16" x14ac:dyDescent="0.25">
      <c r="A279" s="20" t="s">
        <v>41</v>
      </c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35">
        <f t="shared" si="44"/>
        <v>0</v>
      </c>
    </row>
    <row r="280" spans="1:16" x14ac:dyDescent="0.25">
      <c r="A280" s="20" t="s">
        <v>42</v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35">
        <f t="shared" si="44"/>
        <v>0</v>
      </c>
    </row>
    <row r="281" spans="1:16" x14ac:dyDescent="0.25">
      <c r="A281" s="20" t="s">
        <v>43</v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35">
        <f t="shared" si="44"/>
        <v>0</v>
      </c>
    </row>
    <row r="282" spans="1:16" x14ac:dyDescent="0.25">
      <c r="A282" s="20" t="s">
        <v>44</v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35">
        <f t="shared" si="44"/>
        <v>0</v>
      </c>
    </row>
    <row r="283" spans="1:16" x14ac:dyDescent="0.25">
      <c r="A283" s="20" t="s">
        <v>45</v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35">
        <f t="shared" si="44"/>
        <v>0</v>
      </c>
    </row>
    <row r="284" spans="1:16" x14ac:dyDescent="0.25">
      <c r="A284" s="20" t="s">
        <v>46</v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35">
        <f t="shared" si="44"/>
        <v>0</v>
      </c>
    </row>
    <row r="285" spans="1:16" x14ac:dyDescent="0.25">
      <c r="A285" s="20" t="s">
        <v>48</v>
      </c>
      <c r="B285" s="37">
        <f t="shared" ref="B285:M285" si="47">SUM(B275:B284)</f>
        <v>0</v>
      </c>
      <c r="C285" s="37">
        <f t="shared" si="47"/>
        <v>0</v>
      </c>
      <c r="D285" s="37">
        <f t="shared" si="47"/>
        <v>0</v>
      </c>
      <c r="E285" s="37">
        <f>SUM(E275:E284)</f>
        <v>0</v>
      </c>
      <c r="F285" s="37">
        <f t="shared" si="47"/>
        <v>0</v>
      </c>
      <c r="G285" s="37">
        <f t="shared" si="47"/>
        <v>0</v>
      </c>
      <c r="H285" s="37">
        <f t="shared" si="47"/>
        <v>0</v>
      </c>
      <c r="I285" s="37">
        <f t="shared" si="47"/>
        <v>0</v>
      </c>
      <c r="J285" s="37">
        <f>SUM(J275:J284)</f>
        <v>0</v>
      </c>
      <c r="K285" s="37">
        <f t="shared" si="47"/>
        <v>0</v>
      </c>
      <c r="L285" s="37">
        <f t="shared" si="47"/>
        <v>0</v>
      </c>
      <c r="M285" s="37">
        <f t="shared" si="47"/>
        <v>0</v>
      </c>
      <c r="N285" s="37">
        <f>SUM(N275:N284)</f>
        <v>0</v>
      </c>
      <c r="O285" s="37">
        <f>SUM(O275:O284)</f>
        <v>0</v>
      </c>
      <c r="P285" s="35">
        <f t="shared" si="44"/>
        <v>0</v>
      </c>
    </row>
    <row r="286" spans="1:16" x14ac:dyDescent="0.25">
      <c r="A286" s="20" t="s">
        <v>65</v>
      </c>
      <c r="B286" s="38">
        <f t="shared" ref="B286:O286" si="48">B263+B274+B285</f>
        <v>0</v>
      </c>
      <c r="C286" s="38">
        <f t="shared" si="48"/>
        <v>0</v>
      </c>
      <c r="D286" s="38">
        <f t="shared" si="48"/>
        <v>0</v>
      </c>
      <c r="E286" s="38">
        <f t="shared" si="48"/>
        <v>0</v>
      </c>
      <c r="F286" s="38">
        <f t="shared" si="48"/>
        <v>0</v>
      </c>
      <c r="G286" s="38">
        <f t="shared" si="48"/>
        <v>0</v>
      </c>
      <c r="H286" s="38">
        <f t="shared" si="48"/>
        <v>0</v>
      </c>
      <c r="I286" s="38">
        <f t="shared" si="48"/>
        <v>0</v>
      </c>
      <c r="J286" s="38">
        <f t="shared" si="48"/>
        <v>0</v>
      </c>
      <c r="K286" s="38">
        <f t="shared" si="48"/>
        <v>0</v>
      </c>
      <c r="L286" s="38">
        <f t="shared" si="48"/>
        <v>0</v>
      </c>
      <c r="M286" s="38">
        <f t="shared" si="48"/>
        <v>0</v>
      </c>
      <c r="N286" s="38">
        <f>N263+N274+N285</f>
        <v>0</v>
      </c>
      <c r="O286" s="38">
        <f t="shared" si="48"/>
        <v>0</v>
      </c>
      <c r="P286" s="40">
        <f>SUM(B286:O286)</f>
        <v>0</v>
      </c>
    </row>
    <row r="287" spans="1:16" ht="16.5" x14ac:dyDescent="0.3">
      <c r="A287" s="45" t="s">
        <v>63</v>
      </c>
      <c r="B287" s="45"/>
      <c r="C287" s="45"/>
      <c r="D287" s="45"/>
      <c r="E287" s="45"/>
      <c r="F287" s="45"/>
      <c r="G287" s="46"/>
      <c r="H287" s="45"/>
      <c r="I287" s="45"/>
      <c r="J287" s="45"/>
      <c r="K287" s="45"/>
      <c r="L287" s="45"/>
      <c r="M287" s="45"/>
      <c r="N287" s="45"/>
      <c r="O287" s="45"/>
      <c r="P287" s="45"/>
    </row>
    <row r="288" spans="1:16" ht="16.5" x14ac:dyDescent="0.3">
      <c r="A288" s="47" t="s">
        <v>60</v>
      </c>
      <c r="B288" s="47"/>
      <c r="C288" s="47"/>
      <c r="D288" s="47"/>
      <c r="E288" s="47"/>
      <c r="F288" s="47"/>
      <c r="G288" s="47"/>
      <c r="H288" s="48" t="s">
        <v>49</v>
      </c>
      <c r="I288" s="49"/>
      <c r="J288" s="11">
        <f>COUNTIFS(P253:P262,"&gt;=0",P253:P262,"&lt;=99")+COUNTIFS(P264:P273,"&gt;=0",P264:P273,"&lt;=99")+COUNTIFS(P275:P284,"&gt;=0",P275:P284,"&lt;=99")</f>
        <v>30</v>
      </c>
      <c r="K288" s="15"/>
      <c r="L288" s="49" t="s">
        <v>51</v>
      </c>
      <c r="M288" s="49"/>
      <c r="N288" s="12">
        <f>COUNTIFS(P253:P262,"&gt;=610",P253:P262,"&lt;=900")+COUNTIFS(P264:P273,"&gt;=610",P264:P273,"&lt;=900")+COUNTIFS(P275:P284,"&gt;=610",P275:P284,"&lt;=900")</f>
        <v>0</v>
      </c>
      <c r="O288" s="4"/>
      <c r="P288" s="4"/>
    </row>
    <row r="289" spans="1:16" ht="16.5" x14ac:dyDescent="0.3">
      <c r="A289" s="50" t="s">
        <v>64</v>
      </c>
      <c r="B289" s="50"/>
      <c r="C289" s="50"/>
      <c r="D289" s="50"/>
      <c r="E289" s="50"/>
      <c r="F289" s="50"/>
      <c r="G289" s="50"/>
      <c r="H289" s="51" t="s">
        <v>61</v>
      </c>
      <c r="I289" s="52"/>
      <c r="J289" s="11">
        <f>COUNTIFS(P253:P262,"&gt;=100",P253:P262,"&lt;=339")+COUNTIFS(P264:P273,"&gt;=100",P264:P273,"&lt;=339")+COUNTIFS(P275:P284,"&gt;=100",P275:P284,"&lt;=339")</f>
        <v>0</v>
      </c>
      <c r="K289" s="15"/>
      <c r="L289" s="23" t="s">
        <v>50</v>
      </c>
      <c r="M289" s="23"/>
      <c r="N289" s="11">
        <f>COUNTIFS(P253:P262,"&gt;=901")+COUNTIFS(P264:P273,"&gt;=901")+COUNTIFS(P275:P284,"&gt;=901")</f>
        <v>0</v>
      </c>
      <c r="O289" s="4"/>
      <c r="P289" s="4"/>
    </row>
    <row r="290" spans="1:16" ht="16.5" x14ac:dyDescent="0.3">
      <c r="A290" s="50"/>
      <c r="B290" s="50"/>
      <c r="C290" s="50"/>
      <c r="D290" s="50"/>
      <c r="E290" s="50"/>
      <c r="F290" s="50"/>
      <c r="G290" s="50"/>
      <c r="H290" s="51" t="s">
        <v>62</v>
      </c>
      <c r="I290" s="52"/>
      <c r="J290" s="11">
        <f>COUNTIFS(P253:P262,"&gt;=340",P253:P262,"&lt;=609")+COUNTIFS(P264:P273,"&gt;=340",P264:P273,"&lt;=609")+COUNTIFS(P275:P284,"&gt;=340",P275:P284,"&lt;=609")</f>
        <v>0</v>
      </c>
      <c r="K290" s="13"/>
      <c r="L290" s="13"/>
      <c r="M290" s="13"/>
      <c r="N290" s="13"/>
      <c r="O290" s="4"/>
      <c r="P290" s="4"/>
    </row>
    <row r="291" spans="1:16" x14ac:dyDescent="0.25">
      <c r="A291" s="53" t="s">
        <v>52</v>
      </c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</row>
    <row r="292" spans="1:16" ht="16.5" x14ac:dyDescent="0.3">
      <c r="A292" s="54" t="s">
        <v>53</v>
      </c>
      <c r="B292" s="54"/>
      <c r="C292" s="54"/>
      <c r="D292" s="4"/>
      <c r="E292" s="4"/>
      <c r="F292" s="4"/>
      <c r="G292" s="4"/>
      <c r="H292" s="4"/>
      <c r="I292" s="4"/>
      <c r="J292" s="4"/>
      <c r="K292" s="4"/>
      <c r="L292" s="4"/>
      <c r="M292" s="55" t="s">
        <v>56</v>
      </c>
      <c r="N292" s="55"/>
      <c r="O292" s="55"/>
      <c r="P292" s="55"/>
    </row>
    <row r="293" spans="1:16" ht="15.75" x14ac:dyDescent="0.3">
      <c r="A293" s="56" t="s">
        <v>54</v>
      </c>
      <c r="B293" s="56"/>
      <c r="C293" s="56"/>
      <c r="D293" s="56"/>
      <c r="E293" s="56"/>
      <c r="F293" s="56"/>
      <c r="G293" s="56"/>
      <c r="H293" s="56"/>
      <c r="I293" s="30"/>
      <c r="J293" s="30"/>
      <c r="K293" s="30"/>
      <c r="L293" s="30"/>
      <c r="M293" s="2"/>
      <c r="N293" s="2"/>
      <c r="O293" s="2"/>
      <c r="P293" s="2"/>
    </row>
    <row r="294" spans="1:16" ht="15.75" x14ac:dyDescent="0.3">
      <c r="A294" s="56" t="s">
        <v>55</v>
      </c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2"/>
      <c r="N294" s="2"/>
      <c r="O294" s="2"/>
      <c r="P294" s="2"/>
    </row>
    <row r="295" spans="1:16" ht="15.75" x14ac:dyDescent="0.3">
      <c r="A295" s="14" t="s">
        <v>66</v>
      </c>
      <c r="B295" s="16"/>
      <c r="C295" s="15"/>
      <c r="D295" s="16"/>
      <c r="E295" s="1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21.75" x14ac:dyDescent="0.4">
      <c r="A296" s="41" t="s">
        <v>59</v>
      </c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</row>
    <row r="297" spans="1:16" ht="16.5" x14ac:dyDescent="0.3">
      <c r="A297" s="57" t="s">
        <v>58</v>
      </c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</row>
    <row r="298" spans="1:16" ht="16.5" x14ac:dyDescent="0.3">
      <c r="A298" s="42" t="s">
        <v>57</v>
      </c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1:16" ht="19.5" x14ac:dyDescent="0.35">
      <c r="A299" s="42" t="s">
        <v>73</v>
      </c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1:16" ht="18" x14ac:dyDescent="0.25">
      <c r="A300" s="43" t="s">
        <v>0</v>
      </c>
      <c r="B300" s="44" t="s">
        <v>16</v>
      </c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35" t="s">
        <v>15</v>
      </c>
    </row>
    <row r="301" spans="1:16" x14ac:dyDescent="0.25">
      <c r="A301" s="43"/>
      <c r="B301" s="9" t="s">
        <v>1</v>
      </c>
      <c r="C301" s="9" t="s">
        <v>2</v>
      </c>
      <c r="D301" s="9" t="s">
        <v>3</v>
      </c>
      <c r="E301" s="9" t="s">
        <v>4</v>
      </c>
      <c r="F301" s="9" t="s">
        <v>5</v>
      </c>
      <c r="G301" s="9" t="s">
        <v>6</v>
      </c>
      <c r="H301" s="9" t="s">
        <v>7</v>
      </c>
      <c r="I301" s="9" t="s">
        <v>8</v>
      </c>
      <c r="J301" s="9" t="s">
        <v>9</v>
      </c>
      <c r="K301" s="9" t="s">
        <v>10</v>
      </c>
      <c r="L301" s="9" t="s">
        <v>11</v>
      </c>
      <c r="M301" s="9" t="s">
        <v>12</v>
      </c>
      <c r="N301" s="9" t="s">
        <v>13</v>
      </c>
      <c r="O301" s="9" t="s">
        <v>14</v>
      </c>
      <c r="P301" s="8"/>
    </row>
    <row r="302" spans="1:16" x14ac:dyDescent="0.25">
      <c r="A302" s="20" t="s">
        <v>17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35">
        <f>SUM(B302:O302)</f>
        <v>0</v>
      </c>
    </row>
    <row r="303" spans="1:16" x14ac:dyDescent="0.25">
      <c r="A303" s="20" t="s">
        <v>18</v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35">
        <f t="shared" ref="P303:P335" si="49">SUM(B303:O303)</f>
        <v>0</v>
      </c>
    </row>
    <row r="304" spans="1:16" x14ac:dyDescent="0.25">
      <c r="A304" s="20" t="s">
        <v>19</v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35">
        <f t="shared" si="49"/>
        <v>0</v>
      </c>
    </row>
    <row r="305" spans="1:16" x14ac:dyDescent="0.25">
      <c r="A305" s="20" t="s">
        <v>20</v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35">
        <f t="shared" si="49"/>
        <v>0</v>
      </c>
    </row>
    <row r="306" spans="1:16" x14ac:dyDescent="0.25">
      <c r="A306" s="20" t="s">
        <v>21</v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35">
        <f t="shared" si="49"/>
        <v>0</v>
      </c>
    </row>
    <row r="307" spans="1:16" x14ac:dyDescent="0.25">
      <c r="A307" s="20" t="s">
        <v>22</v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35">
        <f t="shared" si="49"/>
        <v>0</v>
      </c>
    </row>
    <row r="308" spans="1:16" x14ac:dyDescent="0.25">
      <c r="A308" s="20" t="s">
        <v>23</v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35">
        <f t="shared" si="49"/>
        <v>0</v>
      </c>
    </row>
    <row r="309" spans="1:16" x14ac:dyDescent="0.25">
      <c r="A309" s="20" t="s">
        <v>24</v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35">
        <f t="shared" si="49"/>
        <v>0</v>
      </c>
    </row>
    <row r="310" spans="1:16" x14ac:dyDescent="0.25">
      <c r="A310" s="20" t="s">
        <v>25</v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35">
        <f t="shared" si="49"/>
        <v>0</v>
      </c>
    </row>
    <row r="311" spans="1:16" x14ac:dyDescent="0.25">
      <c r="A311" s="20" t="s">
        <v>26</v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35">
        <f t="shared" si="49"/>
        <v>0</v>
      </c>
    </row>
    <row r="312" spans="1:16" x14ac:dyDescent="0.25">
      <c r="A312" s="20" t="s">
        <v>48</v>
      </c>
      <c r="B312" s="36">
        <f>SUM(B302:B311)</f>
        <v>0</v>
      </c>
      <c r="C312" s="36">
        <f t="shared" ref="C312:O312" si="50">SUM(C302:C311)</f>
        <v>0</v>
      </c>
      <c r="D312" s="36">
        <f t="shared" si="50"/>
        <v>0</v>
      </c>
      <c r="E312" s="36">
        <f t="shared" si="50"/>
        <v>0</v>
      </c>
      <c r="F312" s="36">
        <f t="shared" si="50"/>
        <v>0</v>
      </c>
      <c r="G312" s="36">
        <f t="shared" si="50"/>
        <v>0</v>
      </c>
      <c r="H312" s="36">
        <f t="shared" si="50"/>
        <v>0</v>
      </c>
      <c r="I312" s="36">
        <f t="shared" si="50"/>
        <v>0</v>
      </c>
      <c r="J312" s="36">
        <f t="shared" si="50"/>
        <v>0</v>
      </c>
      <c r="K312" s="36">
        <f t="shared" si="50"/>
        <v>0</v>
      </c>
      <c r="L312" s="36">
        <f t="shared" si="50"/>
        <v>0</v>
      </c>
      <c r="M312" s="36">
        <f t="shared" si="50"/>
        <v>0</v>
      </c>
      <c r="N312" s="36">
        <f t="shared" si="50"/>
        <v>0</v>
      </c>
      <c r="O312" s="36">
        <f t="shared" si="50"/>
        <v>0</v>
      </c>
      <c r="P312" s="35">
        <f t="shared" si="49"/>
        <v>0</v>
      </c>
    </row>
    <row r="313" spans="1:16" x14ac:dyDescent="0.25">
      <c r="A313" s="20" t="s">
        <v>27</v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35">
        <f t="shared" si="49"/>
        <v>0</v>
      </c>
    </row>
    <row r="314" spans="1:16" x14ac:dyDescent="0.25">
      <c r="A314" s="20" t="s">
        <v>28</v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35">
        <f t="shared" si="49"/>
        <v>0</v>
      </c>
    </row>
    <row r="315" spans="1:16" x14ac:dyDescent="0.25">
      <c r="A315" s="20" t="s">
        <v>29</v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35">
        <f t="shared" si="49"/>
        <v>0</v>
      </c>
    </row>
    <row r="316" spans="1:16" x14ac:dyDescent="0.25">
      <c r="A316" s="20" t="s">
        <v>30</v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35">
        <f t="shared" si="49"/>
        <v>0</v>
      </c>
    </row>
    <row r="317" spans="1:16" x14ac:dyDescent="0.25">
      <c r="A317" s="20" t="s">
        <v>31</v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35">
        <f t="shared" si="49"/>
        <v>0</v>
      </c>
    </row>
    <row r="318" spans="1:16" x14ac:dyDescent="0.25">
      <c r="A318" s="20" t="s">
        <v>32</v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35">
        <f t="shared" si="49"/>
        <v>0</v>
      </c>
    </row>
    <row r="319" spans="1:16" x14ac:dyDescent="0.25">
      <c r="A319" s="20" t="s">
        <v>33</v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35">
        <f t="shared" si="49"/>
        <v>0</v>
      </c>
    </row>
    <row r="320" spans="1:16" x14ac:dyDescent="0.25">
      <c r="A320" s="20" t="s">
        <v>34</v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35">
        <f t="shared" si="49"/>
        <v>0</v>
      </c>
    </row>
    <row r="321" spans="1:16" x14ac:dyDescent="0.25">
      <c r="A321" s="20" t="s">
        <v>35</v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35">
        <f t="shared" si="49"/>
        <v>0</v>
      </c>
    </row>
    <row r="322" spans="1:16" x14ac:dyDescent="0.25">
      <c r="A322" s="20" t="s">
        <v>36</v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35">
        <f t="shared" si="49"/>
        <v>0</v>
      </c>
    </row>
    <row r="323" spans="1:16" x14ac:dyDescent="0.25">
      <c r="A323" s="20" t="s">
        <v>48</v>
      </c>
      <c r="B323" s="36">
        <f>SUM(B313:B322)</f>
        <v>0</v>
      </c>
      <c r="C323" s="36">
        <f t="shared" ref="C323:M323" si="51">SUM(C313:C322)</f>
        <v>0</v>
      </c>
      <c r="D323" s="36">
        <f t="shared" si="51"/>
        <v>0</v>
      </c>
      <c r="E323" s="36">
        <f t="shared" si="51"/>
        <v>0</v>
      </c>
      <c r="F323" s="36">
        <f t="shared" si="51"/>
        <v>0</v>
      </c>
      <c r="G323" s="36">
        <f t="shared" si="51"/>
        <v>0</v>
      </c>
      <c r="H323" s="36">
        <f t="shared" si="51"/>
        <v>0</v>
      </c>
      <c r="I323" s="36">
        <f t="shared" si="51"/>
        <v>0</v>
      </c>
      <c r="J323" s="36">
        <f t="shared" si="51"/>
        <v>0</v>
      </c>
      <c r="K323" s="36">
        <f t="shared" si="51"/>
        <v>0</v>
      </c>
      <c r="L323" s="36">
        <f t="shared" si="51"/>
        <v>0</v>
      </c>
      <c r="M323" s="36">
        <f t="shared" si="51"/>
        <v>0</v>
      </c>
      <c r="N323" s="36">
        <f>SUM(N313:N322)</f>
        <v>0</v>
      </c>
      <c r="O323" s="36">
        <f t="shared" ref="O323" si="52">SUM(O313:O322)</f>
        <v>0</v>
      </c>
      <c r="P323" s="35">
        <f t="shared" si="49"/>
        <v>0</v>
      </c>
    </row>
    <row r="324" spans="1:16" x14ac:dyDescent="0.25">
      <c r="A324" s="20" t="s">
        <v>37</v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35">
        <f t="shared" si="49"/>
        <v>0</v>
      </c>
    </row>
    <row r="325" spans="1:16" x14ac:dyDescent="0.25">
      <c r="A325" s="20" t="s">
        <v>38</v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35">
        <f t="shared" si="49"/>
        <v>0</v>
      </c>
    </row>
    <row r="326" spans="1:16" x14ac:dyDescent="0.25">
      <c r="A326" s="20" t="s">
        <v>39</v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35">
        <f t="shared" si="49"/>
        <v>0</v>
      </c>
    </row>
    <row r="327" spans="1:16" x14ac:dyDescent="0.25">
      <c r="A327" s="20" t="s">
        <v>40</v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35">
        <f t="shared" si="49"/>
        <v>0</v>
      </c>
    </row>
    <row r="328" spans="1:16" x14ac:dyDescent="0.25">
      <c r="A328" s="20" t="s">
        <v>41</v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35">
        <f t="shared" si="49"/>
        <v>0</v>
      </c>
    </row>
    <row r="329" spans="1:16" x14ac:dyDescent="0.25">
      <c r="A329" s="20" t="s">
        <v>42</v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35">
        <f t="shared" si="49"/>
        <v>0</v>
      </c>
    </row>
    <row r="330" spans="1:16" x14ac:dyDescent="0.25">
      <c r="A330" s="20" t="s">
        <v>43</v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35">
        <f t="shared" si="49"/>
        <v>0</v>
      </c>
    </row>
    <row r="331" spans="1:16" x14ac:dyDescent="0.25">
      <c r="A331" s="20" t="s">
        <v>44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35">
        <f t="shared" si="49"/>
        <v>0</v>
      </c>
    </row>
    <row r="332" spans="1:16" x14ac:dyDescent="0.25">
      <c r="A332" s="20" t="s">
        <v>45</v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35">
        <f t="shared" si="49"/>
        <v>0</v>
      </c>
    </row>
    <row r="333" spans="1:16" x14ac:dyDescent="0.25">
      <c r="A333" s="20" t="s">
        <v>46</v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35">
        <f t="shared" si="49"/>
        <v>0</v>
      </c>
    </row>
    <row r="334" spans="1:16" x14ac:dyDescent="0.25">
      <c r="A334" s="20" t="s">
        <v>47</v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35">
        <f t="shared" si="49"/>
        <v>0</v>
      </c>
    </row>
    <row r="335" spans="1:16" x14ac:dyDescent="0.25">
      <c r="A335" s="20" t="s">
        <v>48</v>
      </c>
      <c r="B335" s="36">
        <f>SUM(B324:B334)</f>
        <v>0</v>
      </c>
      <c r="C335" s="36">
        <f t="shared" ref="C335:O335" si="53">SUM(C324:C334)</f>
        <v>0</v>
      </c>
      <c r="D335" s="36">
        <f t="shared" si="53"/>
        <v>0</v>
      </c>
      <c r="E335" s="36">
        <f t="shared" si="53"/>
        <v>0</v>
      </c>
      <c r="F335" s="36">
        <f t="shared" si="53"/>
        <v>0</v>
      </c>
      <c r="G335" s="36">
        <f t="shared" si="53"/>
        <v>0</v>
      </c>
      <c r="H335" s="36">
        <f t="shared" si="53"/>
        <v>0</v>
      </c>
      <c r="I335" s="36">
        <f t="shared" si="53"/>
        <v>0</v>
      </c>
      <c r="J335" s="36">
        <f>SUM(J324:J334)</f>
        <v>0</v>
      </c>
      <c r="K335" s="36">
        <f t="shared" si="53"/>
        <v>0</v>
      </c>
      <c r="L335" s="36">
        <f>SUM(L324:L334)</f>
        <v>0</v>
      </c>
      <c r="M335" s="36">
        <f t="shared" si="53"/>
        <v>0</v>
      </c>
      <c r="N335" s="36">
        <f>SUM(N324:N334)</f>
        <v>0</v>
      </c>
      <c r="O335" s="36">
        <f t="shared" si="53"/>
        <v>0</v>
      </c>
      <c r="P335" s="35">
        <f t="shared" si="49"/>
        <v>0</v>
      </c>
    </row>
    <row r="336" spans="1:16" x14ac:dyDescent="0.25">
      <c r="A336" s="20" t="s">
        <v>65</v>
      </c>
      <c r="B336" s="21">
        <f>B312+B323+B335</f>
        <v>0</v>
      </c>
      <c r="C336" s="21">
        <f t="shared" ref="C336" si="54">C312+C323+C335</f>
        <v>0</v>
      </c>
      <c r="D336" s="21">
        <f t="shared" ref="D336" si="55">D312+D323+D335</f>
        <v>0</v>
      </c>
      <c r="E336" s="21">
        <f t="shared" ref="E336" si="56">E312+E323+E335</f>
        <v>0</v>
      </c>
      <c r="F336" s="21">
        <f t="shared" ref="F336" si="57">F312+F323+F335</f>
        <v>0</v>
      </c>
      <c r="G336" s="21">
        <f t="shared" ref="G336" si="58">G312+G323+G335</f>
        <v>0</v>
      </c>
      <c r="H336" s="21">
        <f t="shared" ref="H336" si="59">H312+H323+H335</f>
        <v>0</v>
      </c>
      <c r="I336" s="21">
        <f t="shared" ref="I336" si="60">I312+I323+I335</f>
        <v>0</v>
      </c>
      <c r="J336" s="21">
        <f t="shared" ref="J336" si="61">J312+J323+J335</f>
        <v>0</v>
      </c>
      <c r="K336" s="21">
        <f t="shared" ref="K336" si="62">K312+K323+K335</f>
        <v>0</v>
      </c>
      <c r="L336" s="21">
        <f>L312+L323+L335</f>
        <v>0</v>
      </c>
      <c r="M336" s="21">
        <f t="shared" ref="M336" si="63">M312+M323+M335</f>
        <v>0</v>
      </c>
      <c r="N336" s="21">
        <f t="shared" ref="N336" si="64">N312+N323+N335</f>
        <v>0</v>
      </c>
      <c r="O336" s="21">
        <f>O312+O323+O335</f>
        <v>0</v>
      </c>
      <c r="P336" s="40">
        <f>SUM(B336:O336)</f>
        <v>0</v>
      </c>
    </row>
    <row r="337" spans="1:16" ht="16.5" x14ac:dyDescent="0.3">
      <c r="A337" s="45" t="s">
        <v>63</v>
      </c>
      <c r="B337" s="45"/>
      <c r="C337" s="45"/>
      <c r="D337" s="45"/>
      <c r="E337" s="45"/>
      <c r="F337" s="45"/>
      <c r="G337" s="46"/>
      <c r="H337" s="45"/>
      <c r="I337" s="45"/>
      <c r="J337" s="45"/>
      <c r="K337" s="45"/>
      <c r="L337" s="45"/>
      <c r="M337" s="45"/>
      <c r="N337" s="45"/>
      <c r="O337" s="45"/>
      <c r="P337" s="45"/>
    </row>
    <row r="338" spans="1:16" ht="16.5" x14ac:dyDescent="0.3">
      <c r="A338" s="47" t="s">
        <v>60</v>
      </c>
      <c r="B338" s="47"/>
      <c r="C338" s="47"/>
      <c r="D338" s="47"/>
      <c r="E338" s="47"/>
      <c r="F338" s="47"/>
      <c r="G338" s="47"/>
      <c r="H338" s="58" t="s">
        <v>49</v>
      </c>
      <c r="I338" s="59"/>
      <c r="J338" s="11">
        <f>COUNTIFS(P302:P311,"&gt;=0",P302:P311,"&lt;=99")+COUNTIFS(P313:P322,"&gt;=0",P313:P322,"&lt;=99")+COUNTIFS(P324:P334,"&gt;=0",P324:P334,"&lt;=99")</f>
        <v>31</v>
      </c>
      <c r="K338" s="15"/>
      <c r="L338" s="49" t="s">
        <v>51</v>
      </c>
      <c r="M338" s="49"/>
      <c r="N338" s="12">
        <f>COUNTIFS(P302:P311,"&gt;=610",P302:P311,"&lt;=900")+COUNTIFS(P313:P322,"&gt;=610",P313:P322,"&lt;=900")+COUNTIFS(P324:P334,"&gt;=610",P324:P334,"&lt;=900")</f>
        <v>0</v>
      </c>
      <c r="O338" s="4"/>
      <c r="P338" s="4"/>
    </row>
    <row r="339" spans="1:16" ht="16.5" x14ac:dyDescent="0.3">
      <c r="A339" s="50" t="s">
        <v>64</v>
      </c>
      <c r="B339" s="50"/>
      <c r="C339" s="50"/>
      <c r="D339" s="50"/>
      <c r="E339" s="50"/>
      <c r="F339" s="50"/>
      <c r="G339" s="50"/>
      <c r="H339" s="60" t="s">
        <v>61</v>
      </c>
      <c r="I339" s="61"/>
      <c r="J339" s="11">
        <f>COUNTIFS(P302:P311,"&gt;=100",P302:P311,"&lt;=339")+COUNTIFS(P313:P322,"&gt;=100",P313:P322,"&lt;=339")+COUNTIFS(P324:P334,"&gt;=100",P324:P334,"&lt;=339")</f>
        <v>0</v>
      </c>
      <c r="K339" s="15"/>
      <c r="L339" s="23" t="s">
        <v>50</v>
      </c>
      <c r="M339" s="23"/>
      <c r="N339" s="11">
        <f>COUNTIFS(P302:P311,"&gt;=901")+COUNTIFS(P313:P322,"&gt;=901")+COUNTIFS(P324:P334,"&gt;=901")</f>
        <v>0</v>
      </c>
      <c r="O339" s="4"/>
      <c r="P339" s="4"/>
    </row>
    <row r="340" spans="1:16" ht="16.5" x14ac:dyDescent="0.3">
      <c r="A340" s="50"/>
      <c r="B340" s="50"/>
      <c r="C340" s="50"/>
      <c r="D340" s="50"/>
      <c r="E340" s="50"/>
      <c r="F340" s="50"/>
      <c r="G340" s="50"/>
      <c r="H340" s="60" t="s">
        <v>62</v>
      </c>
      <c r="I340" s="61"/>
      <c r="J340" s="11">
        <f>COUNTIFS(P302:P311,"&gt;=340",P302:P311,"&lt;=609")+COUNTIFS(P313:P322,"&gt;=340",P313:P322,"&lt;=609")+COUNTIFS(P324:P334,"&gt;=340",P324:P334,"&lt;=609")</f>
        <v>0</v>
      </c>
      <c r="K340" s="13"/>
      <c r="L340" s="13"/>
      <c r="M340" s="13"/>
      <c r="N340" s="13"/>
      <c r="O340" s="4"/>
      <c r="P340" s="4"/>
    </row>
    <row r="341" spans="1:16" x14ac:dyDescent="0.25">
      <c r="A341" s="53" t="s">
        <v>52</v>
      </c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</row>
    <row r="342" spans="1:16" ht="16.5" x14ac:dyDescent="0.3">
      <c r="A342" s="54" t="s">
        <v>53</v>
      </c>
      <c r="B342" s="54"/>
      <c r="C342" s="54"/>
      <c r="D342" s="4"/>
      <c r="E342" s="4"/>
      <c r="F342" s="4"/>
      <c r="G342" s="4"/>
      <c r="H342" s="4"/>
      <c r="I342" s="4"/>
      <c r="J342" s="4"/>
      <c r="K342" s="4"/>
      <c r="L342" s="4"/>
      <c r="M342" s="55" t="s">
        <v>56</v>
      </c>
      <c r="N342" s="55"/>
      <c r="O342" s="55"/>
      <c r="P342" s="55"/>
    </row>
    <row r="343" spans="1:16" ht="15.75" x14ac:dyDescent="0.3">
      <c r="A343" s="56" t="s">
        <v>54</v>
      </c>
      <c r="B343" s="56"/>
      <c r="C343" s="56"/>
      <c r="D343" s="56"/>
      <c r="E343" s="56"/>
      <c r="F343" s="56"/>
      <c r="G343" s="56"/>
      <c r="H343" s="56"/>
      <c r="I343" s="30"/>
      <c r="J343" s="30"/>
      <c r="K343" s="30"/>
      <c r="L343" s="30"/>
      <c r="M343" s="2"/>
      <c r="N343" s="2"/>
      <c r="O343" s="2"/>
      <c r="P343" s="2"/>
    </row>
    <row r="344" spans="1:16" ht="15.75" x14ac:dyDescent="0.3">
      <c r="A344" s="56" t="s">
        <v>55</v>
      </c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2"/>
      <c r="N344" s="2"/>
      <c r="O344" s="2"/>
      <c r="P344" s="2"/>
    </row>
    <row r="345" spans="1:16" ht="15.75" x14ac:dyDescent="0.3">
      <c r="A345" s="14" t="s">
        <v>66</v>
      </c>
      <c r="B345" s="16"/>
      <c r="C345" s="15"/>
      <c r="D345" s="16"/>
      <c r="E345" s="1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21.75" x14ac:dyDescent="0.4">
      <c r="A346" s="41" t="s">
        <v>59</v>
      </c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</row>
    <row r="347" spans="1:16" ht="16.5" x14ac:dyDescent="0.3">
      <c r="A347" s="57" t="s">
        <v>58</v>
      </c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</row>
    <row r="348" spans="1:16" ht="16.5" x14ac:dyDescent="0.3">
      <c r="A348" s="42" t="s">
        <v>57</v>
      </c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</row>
    <row r="349" spans="1:16" ht="19.5" x14ac:dyDescent="0.35">
      <c r="A349" s="42" t="s">
        <v>74</v>
      </c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1:16" ht="18" x14ac:dyDescent="0.25">
      <c r="A350" s="43" t="s">
        <v>0</v>
      </c>
      <c r="B350" s="44" t="s">
        <v>16</v>
      </c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35" t="s">
        <v>15</v>
      </c>
    </row>
    <row r="351" spans="1:16" x14ac:dyDescent="0.25">
      <c r="A351" s="43"/>
      <c r="B351" s="9" t="s">
        <v>1</v>
      </c>
      <c r="C351" s="9" t="s">
        <v>2</v>
      </c>
      <c r="D351" s="9" t="s">
        <v>3</v>
      </c>
      <c r="E351" s="9" t="s">
        <v>4</v>
      </c>
      <c r="F351" s="9" t="s">
        <v>5</v>
      </c>
      <c r="G351" s="9" t="s">
        <v>6</v>
      </c>
      <c r="H351" s="9" t="s">
        <v>7</v>
      </c>
      <c r="I351" s="9" t="s">
        <v>8</v>
      </c>
      <c r="J351" s="9" t="s">
        <v>9</v>
      </c>
      <c r="K351" s="9" t="s">
        <v>10</v>
      </c>
      <c r="L351" s="9" t="s">
        <v>11</v>
      </c>
      <c r="M351" s="9" t="s">
        <v>12</v>
      </c>
      <c r="N351" s="9" t="s">
        <v>13</v>
      </c>
      <c r="O351" s="9" t="s">
        <v>14</v>
      </c>
      <c r="P351" s="8"/>
    </row>
    <row r="352" spans="1:16" x14ac:dyDescent="0.25">
      <c r="A352" s="20" t="s">
        <v>17</v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35">
        <f>SUM(B352:O352)</f>
        <v>0</v>
      </c>
    </row>
    <row r="353" spans="1:16" x14ac:dyDescent="0.25">
      <c r="A353" s="20" t="s">
        <v>18</v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35">
        <f t="shared" ref="P353:P385" si="65">SUM(B353:O353)</f>
        <v>0</v>
      </c>
    </row>
    <row r="354" spans="1:16" x14ac:dyDescent="0.25">
      <c r="A354" s="20" t="s">
        <v>19</v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35">
        <f t="shared" si="65"/>
        <v>0</v>
      </c>
    </row>
    <row r="355" spans="1:16" x14ac:dyDescent="0.25">
      <c r="A355" s="20" t="s">
        <v>20</v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35">
        <f t="shared" si="65"/>
        <v>0</v>
      </c>
    </row>
    <row r="356" spans="1:16" x14ac:dyDescent="0.25">
      <c r="A356" s="20" t="s">
        <v>21</v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35">
        <f t="shared" si="65"/>
        <v>0</v>
      </c>
    </row>
    <row r="357" spans="1:16" x14ac:dyDescent="0.25">
      <c r="A357" s="20" t="s">
        <v>22</v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35">
        <f t="shared" si="65"/>
        <v>0</v>
      </c>
    </row>
    <row r="358" spans="1:16" x14ac:dyDescent="0.25">
      <c r="A358" s="20" t="s">
        <v>23</v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35">
        <f t="shared" si="65"/>
        <v>0</v>
      </c>
    </row>
    <row r="359" spans="1:16" x14ac:dyDescent="0.25">
      <c r="A359" s="20" t="s">
        <v>24</v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35">
        <f t="shared" si="65"/>
        <v>0</v>
      </c>
    </row>
    <row r="360" spans="1:16" x14ac:dyDescent="0.25">
      <c r="A360" s="20" t="s">
        <v>25</v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35">
        <f t="shared" si="65"/>
        <v>0</v>
      </c>
    </row>
    <row r="361" spans="1:16" x14ac:dyDescent="0.25">
      <c r="A361" s="20" t="s">
        <v>26</v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35">
        <f t="shared" si="65"/>
        <v>0</v>
      </c>
    </row>
    <row r="362" spans="1:16" x14ac:dyDescent="0.25">
      <c r="A362" s="20" t="s">
        <v>48</v>
      </c>
      <c r="B362" s="36">
        <f>SUM(B352:B361)</f>
        <v>0</v>
      </c>
      <c r="C362" s="36">
        <f t="shared" ref="C362:O362" si="66">SUM(C352:C361)</f>
        <v>0</v>
      </c>
      <c r="D362" s="36">
        <f t="shared" si="66"/>
        <v>0</v>
      </c>
      <c r="E362" s="36">
        <f t="shared" si="66"/>
        <v>0</v>
      </c>
      <c r="F362" s="36">
        <f t="shared" si="66"/>
        <v>0</v>
      </c>
      <c r="G362" s="36">
        <f t="shared" si="66"/>
        <v>0</v>
      </c>
      <c r="H362" s="36">
        <f t="shared" si="66"/>
        <v>0</v>
      </c>
      <c r="I362" s="36">
        <f t="shared" si="66"/>
        <v>0</v>
      </c>
      <c r="J362" s="36">
        <f t="shared" si="66"/>
        <v>0</v>
      </c>
      <c r="K362" s="36">
        <f t="shared" si="66"/>
        <v>0</v>
      </c>
      <c r="L362" s="36">
        <f t="shared" si="66"/>
        <v>0</v>
      </c>
      <c r="M362" s="36">
        <f t="shared" si="66"/>
        <v>0</v>
      </c>
      <c r="N362" s="36">
        <f t="shared" si="66"/>
        <v>0</v>
      </c>
      <c r="O362" s="36">
        <f t="shared" si="66"/>
        <v>0</v>
      </c>
      <c r="P362" s="35">
        <f t="shared" si="65"/>
        <v>0</v>
      </c>
    </row>
    <row r="363" spans="1:16" x14ac:dyDescent="0.25">
      <c r="A363" s="20" t="s">
        <v>27</v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35">
        <f t="shared" si="65"/>
        <v>0</v>
      </c>
    </row>
    <row r="364" spans="1:16" x14ac:dyDescent="0.25">
      <c r="A364" s="20" t="s">
        <v>28</v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35">
        <f t="shared" si="65"/>
        <v>0</v>
      </c>
    </row>
    <row r="365" spans="1:16" x14ac:dyDescent="0.25">
      <c r="A365" s="20" t="s">
        <v>29</v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35">
        <f t="shared" si="65"/>
        <v>0</v>
      </c>
    </row>
    <row r="366" spans="1:16" x14ac:dyDescent="0.25">
      <c r="A366" s="20" t="s">
        <v>30</v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35">
        <f t="shared" si="65"/>
        <v>0</v>
      </c>
    </row>
    <row r="367" spans="1:16" x14ac:dyDescent="0.25">
      <c r="A367" s="20" t="s">
        <v>31</v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35">
        <f t="shared" si="65"/>
        <v>0</v>
      </c>
    </row>
    <row r="368" spans="1:16" x14ac:dyDescent="0.25">
      <c r="A368" s="20" t="s">
        <v>32</v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35">
        <f t="shared" si="65"/>
        <v>0</v>
      </c>
    </row>
    <row r="369" spans="1:16" x14ac:dyDescent="0.25">
      <c r="A369" s="20" t="s">
        <v>33</v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35">
        <f t="shared" si="65"/>
        <v>0</v>
      </c>
    </row>
    <row r="370" spans="1:16" x14ac:dyDescent="0.25">
      <c r="A370" s="20" t="s">
        <v>34</v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35">
        <f t="shared" si="65"/>
        <v>0</v>
      </c>
    </row>
    <row r="371" spans="1:16" x14ac:dyDescent="0.25">
      <c r="A371" s="20" t="s">
        <v>35</v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35">
        <f t="shared" si="65"/>
        <v>0</v>
      </c>
    </row>
    <row r="372" spans="1:16" x14ac:dyDescent="0.25">
      <c r="A372" s="20" t="s">
        <v>36</v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35">
        <f t="shared" si="65"/>
        <v>0</v>
      </c>
    </row>
    <row r="373" spans="1:16" x14ac:dyDescent="0.25">
      <c r="A373" s="20" t="s">
        <v>48</v>
      </c>
      <c r="B373" s="36">
        <f>SUM(B363:B372)</f>
        <v>0</v>
      </c>
      <c r="C373" s="36">
        <f t="shared" ref="C373:M373" si="67">SUM(C363:C372)</f>
        <v>0</v>
      </c>
      <c r="D373" s="36">
        <f t="shared" si="67"/>
        <v>0</v>
      </c>
      <c r="E373" s="36">
        <f t="shared" si="67"/>
        <v>0</v>
      </c>
      <c r="F373" s="36">
        <f t="shared" si="67"/>
        <v>0</v>
      </c>
      <c r="G373" s="36">
        <f t="shared" si="67"/>
        <v>0</v>
      </c>
      <c r="H373" s="36">
        <f t="shared" si="67"/>
        <v>0</v>
      </c>
      <c r="I373" s="36">
        <f t="shared" si="67"/>
        <v>0</v>
      </c>
      <c r="J373" s="36">
        <f t="shared" si="67"/>
        <v>0</v>
      </c>
      <c r="K373" s="36">
        <f t="shared" si="67"/>
        <v>0</v>
      </c>
      <c r="L373" s="36">
        <f t="shared" si="67"/>
        <v>0</v>
      </c>
      <c r="M373" s="36">
        <f t="shared" si="67"/>
        <v>0</v>
      </c>
      <c r="N373" s="36">
        <f>SUM(N363:N372)</f>
        <v>0</v>
      </c>
      <c r="O373" s="36">
        <f t="shared" ref="O373" si="68">SUM(O363:O372)</f>
        <v>0</v>
      </c>
      <c r="P373" s="35">
        <f t="shared" si="65"/>
        <v>0</v>
      </c>
    </row>
    <row r="374" spans="1:16" x14ac:dyDescent="0.25">
      <c r="A374" s="20" t="s">
        <v>37</v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35">
        <f t="shared" si="65"/>
        <v>0</v>
      </c>
    </row>
    <row r="375" spans="1:16" x14ac:dyDescent="0.25">
      <c r="A375" s="20" t="s">
        <v>38</v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35">
        <f t="shared" si="65"/>
        <v>0</v>
      </c>
    </row>
    <row r="376" spans="1:16" x14ac:dyDescent="0.25">
      <c r="A376" s="20" t="s">
        <v>39</v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35">
        <f t="shared" si="65"/>
        <v>0</v>
      </c>
    </row>
    <row r="377" spans="1:16" x14ac:dyDescent="0.25">
      <c r="A377" s="20" t="s">
        <v>40</v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35">
        <f t="shared" si="65"/>
        <v>0</v>
      </c>
    </row>
    <row r="378" spans="1:16" x14ac:dyDescent="0.25">
      <c r="A378" s="20" t="s">
        <v>41</v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35">
        <f t="shared" si="65"/>
        <v>0</v>
      </c>
    </row>
    <row r="379" spans="1:16" x14ac:dyDescent="0.25">
      <c r="A379" s="20" t="s">
        <v>42</v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35">
        <f t="shared" si="65"/>
        <v>0</v>
      </c>
    </row>
    <row r="380" spans="1:16" x14ac:dyDescent="0.25">
      <c r="A380" s="20" t="s">
        <v>43</v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35">
        <f t="shared" si="65"/>
        <v>0</v>
      </c>
    </row>
    <row r="381" spans="1:16" x14ac:dyDescent="0.25">
      <c r="A381" s="20" t="s">
        <v>44</v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35">
        <f t="shared" si="65"/>
        <v>0</v>
      </c>
    </row>
    <row r="382" spans="1:16" x14ac:dyDescent="0.25">
      <c r="A382" s="20" t="s">
        <v>45</v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35">
        <f t="shared" si="65"/>
        <v>0</v>
      </c>
    </row>
    <row r="383" spans="1:16" x14ac:dyDescent="0.25">
      <c r="A383" s="20" t="s">
        <v>46</v>
      </c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35">
        <f t="shared" si="65"/>
        <v>0</v>
      </c>
    </row>
    <row r="384" spans="1:16" x14ac:dyDescent="0.25">
      <c r="A384" s="20" t="s">
        <v>47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35">
        <f t="shared" si="65"/>
        <v>0</v>
      </c>
    </row>
    <row r="385" spans="1:16" x14ac:dyDescent="0.25">
      <c r="A385" s="20" t="s">
        <v>48</v>
      </c>
      <c r="B385" s="36">
        <f>SUM(B374:B384)</f>
        <v>0</v>
      </c>
      <c r="C385" s="36">
        <f t="shared" ref="C385:M385" si="69">SUM(C374:C384)</f>
        <v>0</v>
      </c>
      <c r="D385" s="36">
        <f t="shared" si="69"/>
        <v>0</v>
      </c>
      <c r="E385" s="36">
        <f t="shared" si="69"/>
        <v>0</v>
      </c>
      <c r="F385" s="36">
        <f t="shared" si="69"/>
        <v>0</v>
      </c>
      <c r="G385" s="36">
        <f t="shared" si="69"/>
        <v>0</v>
      </c>
      <c r="H385" s="36">
        <f t="shared" si="69"/>
        <v>0</v>
      </c>
      <c r="I385" s="36">
        <f>SUM(I374:I384)</f>
        <v>0</v>
      </c>
      <c r="J385" s="36">
        <f t="shared" si="69"/>
        <v>0</v>
      </c>
      <c r="K385" s="36">
        <f>SUM(K374:K384)</f>
        <v>0</v>
      </c>
      <c r="L385" s="36">
        <f t="shared" si="69"/>
        <v>0</v>
      </c>
      <c r="M385" s="36">
        <f t="shared" si="69"/>
        <v>0</v>
      </c>
      <c r="N385" s="36">
        <f>SUM(N374:N384)</f>
        <v>0</v>
      </c>
      <c r="O385" s="36">
        <f>SUM(O374:O384)</f>
        <v>0</v>
      </c>
      <c r="P385" s="35">
        <f t="shared" si="65"/>
        <v>0</v>
      </c>
    </row>
    <row r="386" spans="1:16" x14ac:dyDescent="0.25">
      <c r="A386" s="20" t="s">
        <v>65</v>
      </c>
      <c r="B386" s="21">
        <f>B362+B373+B385</f>
        <v>0</v>
      </c>
      <c r="C386" s="21">
        <f t="shared" ref="C386" si="70">C362+C373+C385</f>
        <v>0</v>
      </c>
      <c r="D386" s="21">
        <f t="shared" ref="D386" si="71">D362+D373+D385</f>
        <v>0</v>
      </c>
      <c r="E386" s="21">
        <f t="shared" ref="E386" si="72">E362+E373+E385</f>
        <v>0</v>
      </c>
      <c r="F386" s="21">
        <f t="shared" ref="F386" si="73">F362+F373+F385</f>
        <v>0</v>
      </c>
      <c r="G386" s="21">
        <f t="shared" ref="G386" si="74">G362+G373+G385</f>
        <v>0</v>
      </c>
      <c r="H386" s="21">
        <f t="shared" ref="H386" si="75">H362+H373+H385</f>
        <v>0</v>
      </c>
      <c r="I386" s="21">
        <f t="shared" ref="I386" si="76">I362+I373+I385</f>
        <v>0</v>
      </c>
      <c r="J386" s="21">
        <f t="shared" ref="J386" si="77">J362+J373+J385</f>
        <v>0</v>
      </c>
      <c r="K386" s="21">
        <f t="shared" ref="K386" si="78">K362+K373+K385</f>
        <v>0</v>
      </c>
      <c r="L386" s="21">
        <f t="shared" ref="L386" si="79">L362+L373+L385</f>
        <v>0</v>
      </c>
      <c r="M386" s="21">
        <f t="shared" ref="M386" si="80">M362+M373+M385</f>
        <v>0</v>
      </c>
      <c r="N386" s="21">
        <f t="shared" ref="N386" si="81">N362+N373+N385</f>
        <v>0</v>
      </c>
      <c r="O386" s="21">
        <f>O362+O373+O385</f>
        <v>0</v>
      </c>
      <c r="P386" s="40">
        <f>SUM(B386:O386)</f>
        <v>0</v>
      </c>
    </row>
    <row r="387" spans="1:16" ht="16.5" x14ac:dyDescent="0.3">
      <c r="A387" s="45" t="s">
        <v>63</v>
      </c>
      <c r="B387" s="45"/>
      <c r="C387" s="45"/>
      <c r="D387" s="45"/>
      <c r="E387" s="45"/>
      <c r="F387" s="45"/>
      <c r="G387" s="46"/>
      <c r="H387" s="45"/>
      <c r="I387" s="45"/>
      <c r="J387" s="45"/>
      <c r="K387" s="45"/>
      <c r="L387" s="45"/>
      <c r="M387" s="45"/>
      <c r="N387" s="45"/>
      <c r="O387" s="45"/>
      <c r="P387" s="45"/>
    </row>
    <row r="388" spans="1:16" ht="16.5" x14ac:dyDescent="0.3">
      <c r="A388" s="47" t="s">
        <v>60</v>
      </c>
      <c r="B388" s="47"/>
      <c r="C388" s="47"/>
      <c r="D388" s="47"/>
      <c r="E388" s="47"/>
      <c r="F388" s="47"/>
      <c r="G388" s="47"/>
      <c r="H388" s="58" t="s">
        <v>49</v>
      </c>
      <c r="I388" s="59"/>
      <c r="J388" s="11">
        <f>COUNTIFS(P352:P361,"&gt;=0",P352:P361,"&lt;=99")+COUNTIFS(P363:P372,"&gt;=0",P363:P372,"&lt;=99")+COUNTIFS(P374:P384,"&gt;=0",P374:P384,"&lt;=99")</f>
        <v>31</v>
      </c>
      <c r="K388" s="15"/>
      <c r="L388" s="49" t="s">
        <v>51</v>
      </c>
      <c r="M388" s="49"/>
      <c r="N388" s="12">
        <f>COUNTIFS(P352:P361,"&gt;=610",P352:P361,"&lt;=900")+COUNTIFS(P363:P372,"&gt;=610",P363:P372,"&lt;=900")+COUNTIFS(P374:P384,"&gt;=610",P374:P384,"&lt;=900")</f>
        <v>0</v>
      </c>
      <c r="O388" s="4"/>
      <c r="P388" s="4"/>
    </row>
    <row r="389" spans="1:16" ht="16.5" x14ac:dyDescent="0.3">
      <c r="A389" s="50" t="s">
        <v>64</v>
      </c>
      <c r="B389" s="50"/>
      <c r="C389" s="50"/>
      <c r="D389" s="50"/>
      <c r="E389" s="50"/>
      <c r="F389" s="50"/>
      <c r="G389" s="50"/>
      <c r="H389" s="60" t="s">
        <v>61</v>
      </c>
      <c r="I389" s="61"/>
      <c r="J389" s="11">
        <f>COUNTIFS(P352:P361,"&gt;=100",P352:P361,"&lt;=339")+COUNTIFS(P363:P372,"&gt;=100",P363:P372,"&lt;=339")+COUNTIFS(P374:P384,"&gt;=100",P374:P384,"&lt;=339")</f>
        <v>0</v>
      </c>
      <c r="K389" s="15"/>
      <c r="L389" s="23" t="s">
        <v>50</v>
      </c>
      <c r="M389" s="23"/>
      <c r="N389" s="11">
        <f>COUNTIFS(P352:P361,"&gt;=901")+COUNTIFS(P363:P372,"&gt;=901")+COUNTIFS(P374:P384,"&gt;=901")</f>
        <v>0</v>
      </c>
      <c r="O389" s="4"/>
      <c r="P389" s="4"/>
    </row>
    <row r="390" spans="1:16" ht="16.5" x14ac:dyDescent="0.3">
      <c r="A390" s="50"/>
      <c r="B390" s="50"/>
      <c r="C390" s="50"/>
      <c r="D390" s="50"/>
      <c r="E390" s="50"/>
      <c r="F390" s="50"/>
      <c r="G390" s="50"/>
      <c r="H390" s="60" t="s">
        <v>62</v>
      </c>
      <c r="I390" s="61"/>
      <c r="J390" s="11">
        <f>COUNTIFS(P352:P361,"&gt;=340",P352:P361,"&lt;=609")+COUNTIFS(P363:P372,"&gt;=340",P363:P372,"&lt;=609")+COUNTIFS(P374:P384,"&gt;=340",P374:P384,"&lt;=609")</f>
        <v>0</v>
      </c>
      <c r="K390" s="13"/>
      <c r="L390" s="13"/>
      <c r="M390" s="13"/>
      <c r="N390" s="13"/>
      <c r="O390" s="4"/>
      <c r="P390" s="4"/>
    </row>
    <row r="391" spans="1:16" x14ac:dyDescent="0.25">
      <c r="A391" s="53" t="s">
        <v>52</v>
      </c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</row>
    <row r="392" spans="1:16" ht="16.5" x14ac:dyDescent="0.3">
      <c r="A392" s="54" t="s">
        <v>53</v>
      </c>
      <c r="B392" s="54"/>
      <c r="C392" s="54"/>
      <c r="D392" s="4"/>
      <c r="E392" s="4"/>
      <c r="F392" s="4"/>
      <c r="G392" s="4"/>
      <c r="H392" s="4"/>
      <c r="I392" s="4"/>
      <c r="J392" s="4"/>
      <c r="K392" s="4"/>
      <c r="L392" s="4"/>
      <c r="M392" s="55" t="s">
        <v>56</v>
      </c>
      <c r="N392" s="55"/>
      <c r="O392" s="55"/>
      <c r="P392" s="55"/>
    </row>
    <row r="393" spans="1:16" ht="15.75" x14ac:dyDescent="0.3">
      <c r="A393" s="56" t="s">
        <v>54</v>
      </c>
      <c r="B393" s="56"/>
      <c r="C393" s="56"/>
      <c r="D393" s="56"/>
      <c r="E393" s="56"/>
      <c r="F393" s="56"/>
      <c r="G393" s="56"/>
      <c r="H393" s="56"/>
      <c r="I393" s="30"/>
      <c r="J393" s="30"/>
      <c r="K393" s="30"/>
      <c r="L393" s="30"/>
      <c r="M393" s="2"/>
      <c r="N393" s="2"/>
      <c r="O393" s="2"/>
      <c r="P393" s="2"/>
    </row>
    <row r="394" spans="1:16" ht="15.75" x14ac:dyDescent="0.3">
      <c r="A394" s="56" t="s">
        <v>55</v>
      </c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2"/>
      <c r="N394" s="2"/>
      <c r="O394" s="2"/>
      <c r="P394" s="2"/>
    </row>
    <row r="395" spans="1:16" ht="15.75" x14ac:dyDescent="0.3">
      <c r="A395" s="14" t="s">
        <v>66</v>
      </c>
      <c r="B395" s="16"/>
      <c r="C395" s="15"/>
      <c r="D395" s="16"/>
      <c r="E395" s="1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21.75" x14ac:dyDescent="0.4">
      <c r="A396" s="41" t="s">
        <v>59</v>
      </c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</row>
    <row r="397" spans="1:16" ht="16.5" x14ac:dyDescent="0.3">
      <c r="A397" s="57" t="s">
        <v>58</v>
      </c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</row>
    <row r="398" spans="1:16" ht="16.5" x14ac:dyDescent="0.3">
      <c r="A398" s="42" t="s">
        <v>57</v>
      </c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</row>
    <row r="399" spans="1:16" ht="19.5" x14ac:dyDescent="0.35">
      <c r="A399" s="42" t="s">
        <v>75</v>
      </c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</row>
    <row r="400" spans="1:16" ht="15" customHeight="1" x14ac:dyDescent="0.25">
      <c r="A400" s="43" t="s">
        <v>0</v>
      </c>
      <c r="B400" s="44" t="s">
        <v>16</v>
      </c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35" t="s">
        <v>15</v>
      </c>
    </row>
    <row r="401" spans="1:16" ht="15" customHeight="1" x14ac:dyDescent="0.25">
      <c r="A401" s="43"/>
      <c r="B401" s="9" t="s">
        <v>1</v>
      </c>
      <c r="C401" s="9" t="s">
        <v>2</v>
      </c>
      <c r="D401" s="9" t="s">
        <v>3</v>
      </c>
      <c r="E401" s="9" t="s">
        <v>4</v>
      </c>
      <c r="F401" s="9" t="s">
        <v>5</v>
      </c>
      <c r="G401" s="9" t="s">
        <v>6</v>
      </c>
      <c r="H401" s="9" t="s">
        <v>7</v>
      </c>
      <c r="I401" s="9" t="s">
        <v>8</v>
      </c>
      <c r="J401" s="9" t="s">
        <v>9</v>
      </c>
      <c r="K401" s="9" t="s">
        <v>10</v>
      </c>
      <c r="L401" s="9" t="s">
        <v>11</v>
      </c>
      <c r="M401" s="9" t="s">
        <v>12</v>
      </c>
      <c r="N401" s="9" t="s">
        <v>13</v>
      </c>
      <c r="O401" s="9" t="s">
        <v>14</v>
      </c>
      <c r="P401" s="8"/>
    </row>
    <row r="402" spans="1:16" x14ac:dyDescent="0.25">
      <c r="A402" s="20" t="s">
        <v>17</v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35">
        <f>SUM(B402:O402)</f>
        <v>0</v>
      </c>
    </row>
    <row r="403" spans="1:16" x14ac:dyDescent="0.25">
      <c r="A403" s="20" t="s">
        <v>18</v>
      </c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35">
        <f t="shared" ref="P403:P434" si="82">SUM(B403:O403)</f>
        <v>0</v>
      </c>
    </row>
    <row r="404" spans="1:16" x14ac:dyDescent="0.25">
      <c r="A404" s="20" t="s">
        <v>19</v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35">
        <f t="shared" si="82"/>
        <v>0</v>
      </c>
    </row>
    <row r="405" spans="1:16" x14ac:dyDescent="0.25">
      <c r="A405" s="20" t="s">
        <v>20</v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35">
        <f t="shared" si="82"/>
        <v>0</v>
      </c>
    </row>
    <row r="406" spans="1:16" x14ac:dyDescent="0.25">
      <c r="A406" s="20" t="s">
        <v>21</v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35">
        <f t="shared" si="82"/>
        <v>0</v>
      </c>
    </row>
    <row r="407" spans="1:16" x14ac:dyDescent="0.25">
      <c r="A407" s="20" t="s">
        <v>22</v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35">
        <f t="shared" si="82"/>
        <v>0</v>
      </c>
    </row>
    <row r="408" spans="1:16" x14ac:dyDescent="0.25">
      <c r="A408" s="20" t="s">
        <v>23</v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35">
        <f t="shared" si="82"/>
        <v>0</v>
      </c>
    </row>
    <row r="409" spans="1:16" x14ac:dyDescent="0.25">
      <c r="A409" s="20" t="s">
        <v>24</v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35">
        <f t="shared" si="82"/>
        <v>0</v>
      </c>
    </row>
    <row r="410" spans="1:16" x14ac:dyDescent="0.25">
      <c r="A410" s="20" t="s">
        <v>25</v>
      </c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35">
        <f t="shared" si="82"/>
        <v>0</v>
      </c>
    </row>
    <row r="411" spans="1:16" x14ac:dyDescent="0.25">
      <c r="A411" s="20" t="s">
        <v>26</v>
      </c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35">
        <f t="shared" si="82"/>
        <v>0</v>
      </c>
    </row>
    <row r="412" spans="1:16" x14ac:dyDescent="0.25">
      <c r="A412" s="20" t="s">
        <v>48</v>
      </c>
      <c r="B412" s="36">
        <f>SUM(B402:B411)</f>
        <v>0</v>
      </c>
      <c r="C412" s="36">
        <f t="shared" ref="C412:O412" si="83">SUM(C402:C411)</f>
        <v>0</v>
      </c>
      <c r="D412" s="36">
        <f t="shared" si="83"/>
        <v>0</v>
      </c>
      <c r="E412" s="36">
        <f t="shared" si="83"/>
        <v>0</v>
      </c>
      <c r="F412" s="36">
        <f t="shared" si="83"/>
        <v>0</v>
      </c>
      <c r="G412" s="36">
        <f t="shared" si="83"/>
        <v>0</v>
      </c>
      <c r="H412" s="36">
        <f t="shared" si="83"/>
        <v>0</v>
      </c>
      <c r="I412" s="36">
        <f t="shared" si="83"/>
        <v>0</v>
      </c>
      <c r="J412" s="36">
        <f t="shared" si="83"/>
        <v>0</v>
      </c>
      <c r="K412" s="36">
        <f t="shared" si="83"/>
        <v>0</v>
      </c>
      <c r="L412" s="36">
        <f t="shared" si="83"/>
        <v>0</v>
      </c>
      <c r="M412" s="36">
        <f t="shared" si="83"/>
        <v>0</v>
      </c>
      <c r="N412" s="36">
        <f>SUM(N402:N411)</f>
        <v>0</v>
      </c>
      <c r="O412" s="36">
        <f t="shared" si="83"/>
        <v>0</v>
      </c>
      <c r="P412" s="35">
        <f t="shared" si="82"/>
        <v>0</v>
      </c>
    </row>
    <row r="413" spans="1:16" x14ac:dyDescent="0.25">
      <c r="A413" s="20" t="s">
        <v>27</v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35">
        <f t="shared" si="82"/>
        <v>0</v>
      </c>
    </row>
    <row r="414" spans="1:16" x14ac:dyDescent="0.25">
      <c r="A414" s="20" t="s">
        <v>28</v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35">
        <f t="shared" si="82"/>
        <v>0</v>
      </c>
    </row>
    <row r="415" spans="1:16" x14ac:dyDescent="0.25">
      <c r="A415" s="20" t="s">
        <v>29</v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35">
        <f t="shared" si="82"/>
        <v>0</v>
      </c>
    </row>
    <row r="416" spans="1:16" x14ac:dyDescent="0.25">
      <c r="A416" s="20" t="s">
        <v>30</v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35">
        <f t="shared" si="82"/>
        <v>0</v>
      </c>
    </row>
    <row r="417" spans="1:16" x14ac:dyDescent="0.25">
      <c r="A417" s="20" t="s">
        <v>31</v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35">
        <f t="shared" si="82"/>
        <v>0</v>
      </c>
    </row>
    <row r="418" spans="1:16" x14ac:dyDescent="0.25">
      <c r="A418" s="20" t="s">
        <v>32</v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35">
        <f t="shared" si="82"/>
        <v>0</v>
      </c>
    </row>
    <row r="419" spans="1:16" x14ac:dyDescent="0.25">
      <c r="A419" s="20" t="s">
        <v>33</v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35">
        <f t="shared" si="82"/>
        <v>0</v>
      </c>
    </row>
    <row r="420" spans="1:16" x14ac:dyDescent="0.25">
      <c r="A420" s="20" t="s">
        <v>34</v>
      </c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35">
        <f t="shared" si="82"/>
        <v>0</v>
      </c>
    </row>
    <row r="421" spans="1:16" x14ac:dyDescent="0.25">
      <c r="A421" s="20" t="s">
        <v>35</v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35">
        <f t="shared" si="82"/>
        <v>0</v>
      </c>
    </row>
    <row r="422" spans="1:16" x14ac:dyDescent="0.25">
      <c r="A422" s="20" t="s">
        <v>36</v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35">
        <f t="shared" si="82"/>
        <v>0</v>
      </c>
    </row>
    <row r="423" spans="1:16" x14ac:dyDescent="0.25">
      <c r="A423" s="20" t="s">
        <v>48</v>
      </c>
      <c r="B423" s="36">
        <f>SUM(B413:B422)</f>
        <v>0</v>
      </c>
      <c r="C423" s="36">
        <f t="shared" ref="C423:M423" si="84">SUM(C413:C422)</f>
        <v>0</v>
      </c>
      <c r="D423" s="36">
        <f t="shared" si="84"/>
        <v>0</v>
      </c>
      <c r="E423" s="36">
        <f t="shared" si="84"/>
        <v>0</v>
      </c>
      <c r="F423" s="36">
        <f t="shared" si="84"/>
        <v>0</v>
      </c>
      <c r="G423" s="36">
        <f t="shared" si="84"/>
        <v>0</v>
      </c>
      <c r="H423" s="36">
        <f t="shared" si="84"/>
        <v>0</v>
      </c>
      <c r="I423" s="36">
        <f t="shared" si="84"/>
        <v>0</v>
      </c>
      <c r="J423" s="36">
        <f>SUM(J413:J422)</f>
        <v>0</v>
      </c>
      <c r="K423" s="36">
        <f t="shared" si="84"/>
        <v>0</v>
      </c>
      <c r="L423" s="36">
        <f t="shared" si="84"/>
        <v>0</v>
      </c>
      <c r="M423" s="36">
        <f t="shared" si="84"/>
        <v>0</v>
      </c>
      <c r="N423" s="36">
        <f>SUM(N413:N422)</f>
        <v>0</v>
      </c>
      <c r="O423" s="36">
        <f t="shared" ref="O423" si="85">SUM(O413:O422)</f>
        <v>0</v>
      </c>
      <c r="P423" s="35">
        <f t="shared" si="82"/>
        <v>0</v>
      </c>
    </row>
    <row r="424" spans="1:16" x14ac:dyDescent="0.25">
      <c r="A424" s="20" t="s">
        <v>37</v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35">
        <f t="shared" si="82"/>
        <v>0</v>
      </c>
    </row>
    <row r="425" spans="1:16" x14ac:dyDescent="0.25">
      <c r="A425" s="20" t="s">
        <v>38</v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35">
        <f t="shared" si="82"/>
        <v>0</v>
      </c>
    </row>
    <row r="426" spans="1:16" x14ac:dyDescent="0.25">
      <c r="A426" s="20" t="s">
        <v>39</v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35">
        <f t="shared" si="82"/>
        <v>0</v>
      </c>
    </row>
    <row r="427" spans="1:16" x14ac:dyDescent="0.25">
      <c r="A427" s="20" t="s">
        <v>40</v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35">
        <f t="shared" si="82"/>
        <v>0</v>
      </c>
    </row>
    <row r="428" spans="1:16" x14ac:dyDescent="0.25">
      <c r="A428" s="20" t="s">
        <v>41</v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35">
        <f t="shared" si="82"/>
        <v>0</v>
      </c>
    </row>
    <row r="429" spans="1:16" x14ac:dyDescent="0.25">
      <c r="A429" s="20" t="s">
        <v>42</v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35">
        <f t="shared" si="82"/>
        <v>0</v>
      </c>
    </row>
    <row r="430" spans="1:16" x14ac:dyDescent="0.25">
      <c r="A430" s="20" t="s">
        <v>43</v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35">
        <f t="shared" si="82"/>
        <v>0</v>
      </c>
    </row>
    <row r="431" spans="1:16" x14ac:dyDescent="0.25">
      <c r="A431" s="20" t="s">
        <v>44</v>
      </c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35">
        <f t="shared" si="82"/>
        <v>0</v>
      </c>
    </row>
    <row r="432" spans="1:16" x14ac:dyDescent="0.25">
      <c r="A432" s="20" t="s">
        <v>45</v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35">
        <f t="shared" si="82"/>
        <v>0</v>
      </c>
    </row>
    <row r="433" spans="1:16" x14ac:dyDescent="0.25">
      <c r="A433" s="20" t="s">
        <v>46</v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35">
        <f t="shared" si="82"/>
        <v>0</v>
      </c>
    </row>
    <row r="434" spans="1:16" x14ac:dyDescent="0.25">
      <c r="A434" s="20" t="s">
        <v>48</v>
      </c>
      <c r="B434" s="37">
        <f t="shared" ref="B434:O434" si="86">SUM(B424:B433)</f>
        <v>0</v>
      </c>
      <c r="C434" s="37">
        <f t="shared" si="86"/>
        <v>0</v>
      </c>
      <c r="D434" s="37">
        <f t="shared" si="86"/>
        <v>0</v>
      </c>
      <c r="E434" s="37">
        <f t="shared" si="86"/>
        <v>0</v>
      </c>
      <c r="F434" s="37">
        <f>SUM(F424:F433)</f>
        <v>0</v>
      </c>
      <c r="G434" s="37">
        <f t="shared" si="86"/>
        <v>0</v>
      </c>
      <c r="H434" s="37">
        <f t="shared" si="86"/>
        <v>0</v>
      </c>
      <c r="I434" s="37">
        <f t="shared" si="86"/>
        <v>0</v>
      </c>
      <c r="J434" s="37">
        <f t="shared" si="86"/>
        <v>0</v>
      </c>
      <c r="K434" s="37">
        <f>SUM(K424:K433)</f>
        <v>0</v>
      </c>
      <c r="L434" s="37">
        <f t="shared" si="86"/>
        <v>0</v>
      </c>
      <c r="M434" s="37">
        <f t="shared" si="86"/>
        <v>0</v>
      </c>
      <c r="N434" s="37">
        <f>SUM(N424:N433)</f>
        <v>0</v>
      </c>
      <c r="O434" s="37">
        <f t="shared" si="86"/>
        <v>0</v>
      </c>
      <c r="P434" s="35">
        <f t="shared" si="82"/>
        <v>0</v>
      </c>
    </row>
    <row r="435" spans="1:16" x14ac:dyDescent="0.25">
      <c r="A435" s="20" t="s">
        <v>65</v>
      </c>
      <c r="B435" s="38">
        <f t="shared" ref="B435:O435" si="87">B412+B423+B434</f>
        <v>0</v>
      </c>
      <c r="C435" s="38">
        <f t="shared" si="87"/>
        <v>0</v>
      </c>
      <c r="D435" s="38">
        <f t="shared" si="87"/>
        <v>0</v>
      </c>
      <c r="E435" s="38">
        <f t="shared" si="87"/>
        <v>0</v>
      </c>
      <c r="F435" s="38">
        <f t="shared" si="87"/>
        <v>0</v>
      </c>
      <c r="G435" s="38">
        <f t="shared" si="87"/>
        <v>0</v>
      </c>
      <c r="H435" s="38">
        <f t="shared" si="87"/>
        <v>0</v>
      </c>
      <c r="I435" s="38">
        <f t="shared" si="87"/>
        <v>0</v>
      </c>
      <c r="J435" s="38">
        <f>J412+J423+J434</f>
        <v>0</v>
      </c>
      <c r="K435" s="38">
        <f t="shared" si="87"/>
        <v>0</v>
      </c>
      <c r="L435" s="38">
        <f t="shared" si="87"/>
        <v>0</v>
      </c>
      <c r="M435" s="38">
        <f t="shared" si="87"/>
        <v>0</v>
      </c>
      <c r="N435" s="38">
        <f t="shared" si="87"/>
        <v>0</v>
      </c>
      <c r="O435" s="38">
        <f t="shared" si="87"/>
        <v>0</v>
      </c>
      <c r="P435" s="40">
        <f>SUM(B435:O435)</f>
        <v>0</v>
      </c>
    </row>
    <row r="436" spans="1:16" ht="16.5" x14ac:dyDescent="0.3">
      <c r="A436" s="45" t="s">
        <v>63</v>
      </c>
      <c r="B436" s="45"/>
      <c r="C436" s="45"/>
      <c r="D436" s="45"/>
      <c r="E436" s="45"/>
      <c r="F436" s="45"/>
      <c r="G436" s="46"/>
      <c r="H436" s="45"/>
      <c r="I436" s="45"/>
      <c r="J436" s="45"/>
      <c r="K436" s="45"/>
      <c r="L436" s="45"/>
      <c r="M436" s="45"/>
      <c r="N436" s="45"/>
      <c r="O436" s="45"/>
      <c r="P436" s="45"/>
    </row>
    <row r="437" spans="1:16" ht="16.5" x14ac:dyDescent="0.3">
      <c r="A437" s="47" t="s">
        <v>60</v>
      </c>
      <c r="B437" s="47"/>
      <c r="C437" s="47"/>
      <c r="D437" s="47"/>
      <c r="E437" s="47"/>
      <c r="F437" s="47"/>
      <c r="G437" s="47"/>
      <c r="H437" s="58" t="s">
        <v>49</v>
      </c>
      <c r="I437" s="59"/>
      <c r="J437" s="27">
        <f>COUNTIFS(P402:P411,"&gt;=0",P402:P411,"&lt;=99")+COUNTIFS(P413:P422,"&gt;=0",P413:P422,"&lt;=99")+COUNTIFS(P424:P433,"&gt;=0",P424:P433,"&lt;=99")</f>
        <v>30</v>
      </c>
      <c r="K437" s="28"/>
      <c r="L437" s="49" t="s">
        <v>51</v>
      </c>
      <c r="M437" s="49"/>
      <c r="N437" s="29">
        <f>COUNTIFS(P402:P411,"&gt;=610",P402:P411,"&lt;=900")+COUNTIFS(P413:P422,"&gt;=610",P413:P422,"&lt;=900")+COUNTIFS(P424:P433,"&gt;=610",P424:P433,"&lt;=900")</f>
        <v>0</v>
      </c>
      <c r="O437" s="4"/>
      <c r="P437" s="4"/>
    </row>
    <row r="438" spans="1:16" ht="16.5" x14ac:dyDescent="0.3">
      <c r="A438" s="50" t="s">
        <v>64</v>
      </c>
      <c r="B438" s="50"/>
      <c r="C438" s="50"/>
      <c r="D438" s="50"/>
      <c r="E438" s="50"/>
      <c r="F438" s="50"/>
      <c r="G438" s="50"/>
      <c r="H438" s="60" t="s">
        <v>61</v>
      </c>
      <c r="I438" s="61"/>
      <c r="J438" s="27">
        <f>COUNTIFS(P402:P411,"&gt;=100",P402:P411,"&lt;=339")+COUNTIFS(P413:P422,"&gt;=100",P413:P422,"&lt;=339")+COUNTIFS(P424:P433,"&gt;=100",P424:P433,"&lt;=339")</f>
        <v>0</v>
      </c>
      <c r="K438" s="28"/>
      <c r="L438" s="23" t="s">
        <v>50</v>
      </c>
      <c r="M438" s="23"/>
      <c r="N438" s="27">
        <f>COUNTIFS(P402:P411,"&gt;=901")+COUNTIFS(P413:P422,"&gt;=901")+COUNTIFS(P424:P433,"&gt;=901")</f>
        <v>0</v>
      </c>
      <c r="O438" s="4"/>
      <c r="P438" s="4"/>
    </row>
    <row r="439" spans="1:16" ht="16.5" x14ac:dyDescent="0.3">
      <c r="A439" s="50"/>
      <c r="B439" s="50"/>
      <c r="C439" s="50"/>
      <c r="D439" s="50"/>
      <c r="E439" s="50"/>
      <c r="F439" s="50"/>
      <c r="G439" s="50"/>
      <c r="H439" s="60" t="s">
        <v>62</v>
      </c>
      <c r="I439" s="61"/>
      <c r="J439" s="27">
        <f>COUNTIFS(P402:P411,"&gt;=340",P402:P411,"&lt;=609")+COUNTIFS(P413:P422,"&gt;=340",P413:P422,"&lt;=609")+COUNTIFS(P424:P433,"&gt;=340",P424:P433,"&lt;=609")</f>
        <v>0</v>
      </c>
      <c r="K439" s="26"/>
      <c r="L439" s="26"/>
      <c r="M439" s="26"/>
      <c r="N439" s="26"/>
      <c r="O439" s="4"/>
      <c r="P439" s="4"/>
    </row>
    <row r="440" spans="1:16" x14ac:dyDescent="0.25">
      <c r="A440" s="53" t="s">
        <v>52</v>
      </c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</row>
    <row r="441" spans="1:16" ht="16.5" x14ac:dyDescent="0.3">
      <c r="A441" s="54" t="s">
        <v>53</v>
      </c>
      <c r="B441" s="54"/>
      <c r="C441" s="54"/>
      <c r="D441" s="4"/>
      <c r="E441" s="4"/>
      <c r="F441" s="4"/>
      <c r="G441" s="4"/>
      <c r="H441" s="4"/>
      <c r="I441" s="4"/>
      <c r="J441" s="4"/>
      <c r="K441" s="4"/>
      <c r="L441" s="4"/>
      <c r="M441" s="55" t="s">
        <v>56</v>
      </c>
      <c r="N441" s="55"/>
      <c r="O441" s="55"/>
      <c r="P441" s="55"/>
    </row>
    <row r="442" spans="1:16" ht="15.75" x14ac:dyDescent="0.3">
      <c r="A442" s="56" t="s">
        <v>54</v>
      </c>
      <c r="B442" s="56"/>
      <c r="C442" s="56"/>
      <c r="D442" s="56"/>
      <c r="E442" s="56"/>
      <c r="F442" s="56"/>
      <c r="G442" s="56"/>
      <c r="H442" s="56"/>
      <c r="I442" s="30"/>
      <c r="J442" s="30"/>
      <c r="K442" s="30"/>
      <c r="L442" s="30"/>
      <c r="M442" s="2"/>
      <c r="N442" s="2"/>
      <c r="O442" s="2"/>
      <c r="P442" s="2"/>
    </row>
    <row r="443" spans="1:16" ht="15.75" x14ac:dyDescent="0.3">
      <c r="A443" s="56" t="s">
        <v>55</v>
      </c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2"/>
      <c r="N443" s="2"/>
      <c r="O443" s="2"/>
      <c r="P443" s="2"/>
    </row>
    <row r="444" spans="1:16" ht="15.75" x14ac:dyDescent="0.3">
      <c r="A444" s="14" t="s">
        <v>66</v>
      </c>
      <c r="B444" s="16"/>
      <c r="C444" s="15"/>
      <c r="D444" s="16"/>
      <c r="E444" s="1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21.75" x14ac:dyDescent="0.4">
      <c r="A445" s="41" t="s">
        <v>59</v>
      </c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</row>
    <row r="446" spans="1:16" ht="16.5" x14ac:dyDescent="0.3">
      <c r="A446" s="57" t="s">
        <v>58</v>
      </c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</row>
    <row r="447" spans="1:16" ht="16.5" x14ac:dyDescent="0.3">
      <c r="A447" s="42" t="s">
        <v>57</v>
      </c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</row>
    <row r="448" spans="1:16" ht="19.5" x14ac:dyDescent="0.35">
      <c r="A448" s="42" t="s">
        <v>76</v>
      </c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</row>
    <row r="449" spans="1:16" ht="15" customHeight="1" x14ac:dyDescent="0.25">
      <c r="A449" s="43" t="s">
        <v>0</v>
      </c>
      <c r="B449" s="44" t="s">
        <v>16</v>
      </c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35" t="s">
        <v>15</v>
      </c>
    </row>
    <row r="450" spans="1:16" ht="15" customHeight="1" x14ac:dyDescent="0.25">
      <c r="A450" s="43"/>
      <c r="B450" s="9" t="s">
        <v>1</v>
      </c>
      <c r="C450" s="9" t="s">
        <v>2</v>
      </c>
      <c r="D450" s="9" t="s">
        <v>3</v>
      </c>
      <c r="E450" s="9" t="s">
        <v>4</v>
      </c>
      <c r="F450" s="9" t="s">
        <v>5</v>
      </c>
      <c r="G450" s="9" t="s">
        <v>6</v>
      </c>
      <c r="H450" s="9" t="s">
        <v>7</v>
      </c>
      <c r="I450" s="9" t="s">
        <v>8</v>
      </c>
      <c r="J450" s="9" t="s">
        <v>9</v>
      </c>
      <c r="K450" s="9" t="s">
        <v>10</v>
      </c>
      <c r="L450" s="9" t="s">
        <v>11</v>
      </c>
      <c r="M450" s="9" t="s">
        <v>12</v>
      </c>
      <c r="N450" s="9" t="s">
        <v>13</v>
      </c>
      <c r="O450" s="9" t="s">
        <v>14</v>
      </c>
      <c r="P450" s="8"/>
    </row>
    <row r="451" spans="1:16" x14ac:dyDescent="0.25">
      <c r="A451" s="20" t="s">
        <v>17</v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35">
        <f>SUM(B451:O451)</f>
        <v>0</v>
      </c>
    </row>
    <row r="452" spans="1:16" x14ac:dyDescent="0.25">
      <c r="A452" s="20" t="s">
        <v>18</v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35">
        <f t="shared" ref="P452:P484" si="88">SUM(B452:O452)</f>
        <v>0</v>
      </c>
    </row>
    <row r="453" spans="1:16" x14ac:dyDescent="0.25">
      <c r="A453" s="20" t="s">
        <v>19</v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35">
        <f t="shared" si="88"/>
        <v>0</v>
      </c>
    </row>
    <row r="454" spans="1:16" x14ac:dyDescent="0.25">
      <c r="A454" s="20" t="s">
        <v>20</v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35">
        <f t="shared" si="88"/>
        <v>0</v>
      </c>
    </row>
    <row r="455" spans="1:16" x14ac:dyDescent="0.25">
      <c r="A455" s="20" t="s">
        <v>21</v>
      </c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35">
        <f t="shared" si="88"/>
        <v>0</v>
      </c>
    </row>
    <row r="456" spans="1:16" x14ac:dyDescent="0.25">
      <c r="A456" s="20" t="s">
        <v>22</v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35">
        <f t="shared" si="88"/>
        <v>0</v>
      </c>
    </row>
    <row r="457" spans="1:16" x14ac:dyDescent="0.25">
      <c r="A457" s="20" t="s">
        <v>23</v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35">
        <f t="shared" si="88"/>
        <v>0</v>
      </c>
    </row>
    <row r="458" spans="1:16" x14ac:dyDescent="0.25">
      <c r="A458" s="20" t="s">
        <v>24</v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35">
        <f t="shared" si="88"/>
        <v>0</v>
      </c>
    </row>
    <row r="459" spans="1:16" x14ac:dyDescent="0.25">
      <c r="A459" s="20" t="s">
        <v>25</v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35">
        <f t="shared" si="88"/>
        <v>0</v>
      </c>
    </row>
    <row r="460" spans="1:16" x14ac:dyDescent="0.25">
      <c r="A460" s="20" t="s">
        <v>26</v>
      </c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35">
        <f t="shared" si="88"/>
        <v>0</v>
      </c>
    </row>
    <row r="461" spans="1:16" x14ac:dyDescent="0.25">
      <c r="A461" s="20" t="s">
        <v>48</v>
      </c>
      <c r="B461" s="36">
        <f>SUM(B451:B460)</f>
        <v>0</v>
      </c>
      <c r="C461" s="36">
        <f t="shared" ref="C461:O461" si="89">SUM(C451:C460)</f>
        <v>0</v>
      </c>
      <c r="D461" s="36">
        <f t="shared" si="89"/>
        <v>0</v>
      </c>
      <c r="E461" s="36">
        <f t="shared" si="89"/>
        <v>0</v>
      </c>
      <c r="F461" s="36">
        <f t="shared" si="89"/>
        <v>0</v>
      </c>
      <c r="G461" s="36">
        <f t="shared" si="89"/>
        <v>0</v>
      </c>
      <c r="H461" s="36">
        <f t="shared" si="89"/>
        <v>0</v>
      </c>
      <c r="I461" s="36">
        <f t="shared" si="89"/>
        <v>0</v>
      </c>
      <c r="J461" s="36">
        <f t="shared" si="89"/>
        <v>0</v>
      </c>
      <c r="K461" s="36">
        <f t="shared" si="89"/>
        <v>0</v>
      </c>
      <c r="L461" s="36">
        <f t="shared" si="89"/>
        <v>0</v>
      </c>
      <c r="M461" s="36">
        <f t="shared" si="89"/>
        <v>0</v>
      </c>
      <c r="N461" s="36">
        <f t="shared" si="89"/>
        <v>0</v>
      </c>
      <c r="O461" s="36">
        <f t="shared" si="89"/>
        <v>0</v>
      </c>
      <c r="P461" s="35">
        <f t="shared" si="88"/>
        <v>0</v>
      </c>
    </row>
    <row r="462" spans="1:16" x14ac:dyDescent="0.25">
      <c r="A462" s="20" t="s">
        <v>27</v>
      </c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35">
        <f t="shared" si="88"/>
        <v>0</v>
      </c>
    </row>
    <row r="463" spans="1:16" x14ac:dyDescent="0.25">
      <c r="A463" s="20" t="s">
        <v>28</v>
      </c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35">
        <f t="shared" si="88"/>
        <v>0</v>
      </c>
    </row>
    <row r="464" spans="1:16" x14ac:dyDescent="0.25">
      <c r="A464" s="20" t="s">
        <v>29</v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35">
        <f t="shared" si="88"/>
        <v>0</v>
      </c>
    </row>
    <row r="465" spans="1:16" x14ac:dyDescent="0.25">
      <c r="A465" s="20" t="s">
        <v>30</v>
      </c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35">
        <f t="shared" si="88"/>
        <v>0</v>
      </c>
    </row>
    <row r="466" spans="1:16" x14ac:dyDescent="0.25">
      <c r="A466" s="20" t="s">
        <v>31</v>
      </c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35">
        <f t="shared" si="88"/>
        <v>0</v>
      </c>
    </row>
    <row r="467" spans="1:16" x14ac:dyDescent="0.25">
      <c r="A467" s="20" t="s">
        <v>32</v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35">
        <f t="shared" si="88"/>
        <v>0</v>
      </c>
    </row>
    <row r="468" spans="1:16" x14ac:dyDescent="0.25">
      <c r="A468" s="20" t="s">
        <v>33</v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35">
        <f t="shared" si="88"/>
        <v>0</v>
      </c>
    </row>
    <row r="469" spans="1:16" x14ac:dyDescent="0.25">
      <c r="A469" s="20" t="s">
        <v>34</v>
      </c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35">
        <f t="shared" si="88"/>
        <v>0</v>
      </c>
    </row>
    <row r="470" spans="1:16" x14ac:dyDescent="0.25">
      <c r="A470" s="20" t="s">
        <v>35</v>
      </c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35">
        <f t="shared" si="88"/>
        <v>0</v>
      </c>
    </row>
    <row r="471" spans="1:16" x14ac:dyDescent="0.25">
      <c r="A471" s="20" t="s">
        <v>36</v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35">
        <f t="shared" si="88"/>
        <v>0</v>
      </c>
    </row>
    <row r="472" spans="1:16" x14ac:dyDescent="0.25">
      <c r="A472" s="20" t="s">
        <v>48</v>
      </c>
      <c r="B472" s="36">
        <f>SUM(B462:B471)</f>
        <v>0</v>
      </c>
      <c r="C472" s="36">
        <f t="shared" ref="C472:M472" si="90">SUM(C462:C471)</f>
        <v>0</v>
      </c>
      <c r="D472" s="36">
        <f t="shared" si="90"/>
        <v>0</v>
      </c>
      <c r="E472" s="36">
        <f t="shared" si="90"/>
        <v>0</v>
      </c>
      <c r="F472" s="36">
        <f t="shared" si="90"/>
        <v>0</v>
      </c>
      <c r="G472" s="36">
        <f t="shared" si="90"/>
        <v>0</v>
      </c>
      <c r="H472" s="36">
        <f t="shared" si="90"/>
        <v>0</v>
      </c>
      <c r="I472" s="36">
        <f t="shared" si="90"/>
        <v>0</v>
      </c>
      <c r="J472" s="36">
        <f t="shared" si="90"/>
        <v>0</v>
      </c>
      <c r="K472" s="36">
        <f t="shared" si="90"/>
        <v>0</v>
      </c>
      <c r="L472" s="36">
        <f>SUM(L462:L471)</f>
        <v>0</v>
      </c>
      <c r="M472" s="36">
        <f t="shared" si="90"/>
        <v>0</v>
      </c>
      <c r="N472" s="36">
        <f>SUM(N462:N471)</f>
        <v>0</v>
      </c>
      <c r="O472" s="36">
        <f t="shared" ref="O472" si="91">SUM(O462:O471)</f>
        <v>0</v>
      </c>
      <c r="P472" s="35">
        <f t="shared" si="88"/>
        <v>0</v>
      </c>
    </row>
    <row r="473" spans="1:16" x14ac:dyDescent="0.25">
      <c r="A473" s="20" t="s">
        <v>37</v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35">
        <f t="shared" si="88"/>
        <v>0</v>
      </c>
    </row>
    <row r="474" spans="1:16" x14ac:dyDescent="0.25">
      <c r="A474" s="20" t="s">
        <v>38</v>
      </c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35">
        <f t="shared" si="88"/>
        <v>0</v>
      </c>
    </row>
    <row r="475" spans="1:16" x14ac:dyDescent="0.25">
      <c r="A475" s="20" t="s">
        <v>39</v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35">
        <f t="shared" si="88"/>
        <v>0</v>
      </c>
    </row>
    <row r="476" spans="1:16" x14ac:dyDescent="0.25">
      <c r="A476" s="20" t="s">
        <v>40</v>
      </c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35">
        <f t="shared" si="88"/>
        <v>0</v>
      </c>
    </row>
    <row r="477" spans="1:16" x14ac:dyDescent="0.25">
      <c r="A477" s="20" t="s">
        <v>41</v>
      </c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35">
        <f t="shared" si="88"/>
        <v>0</v>
      </c>
    </row>
    <row r="478" spans="1:16" x14ac:dyDescent="0.25">
      <c r="A478" s="20" t="s">
        <v>42</v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35">
        <f t="shared" si="88"/>
        <v>0</v>
      </c>
    </row>
    <row r="479" spans="1:16" x14ac:dyDescent="0.25">
      <c r="A479" s="20" t="s">
        <v>43</v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35">
        <f t="shared" si="88"/>
        <v>0</v>
      </c>
    </row>
    <row r="480" spans="1:16" x14ac:dyDescent="0.25">
      <c r="A480" s="20" t="s">
        <v>44</v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35">
        <f t="shared" si="88"/>
        <v>0</v>
      </c>
    </row>
    <row r="481" spans="1:16" x14ac:dyDescent="0.25">
      <c r="A481" s="20" t="s">
        <v>45</v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35">
        <f t="shared" si="88"/>
        <v>0</v>
      </c>
    </row>
    <row r="482" spans="1:16" x14ac:dyDescent="0.25">
      <c r="A482" s="20" t="s">
        <v>46</v>
      </c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35">
        <f t="shared" si="88"/>
        <v>0</v>
      </c>
    </row>
    <row r="483" spans="1:16" x14ac:dyDescent="0.25">
      <c r="A483" s="20" t="s">
        <v>47</v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35">
        <f t="shared" si="88"/>
        <v>0</v>
      </c>
    </row>
    <row r="484" spans="1:16" x14ac:dyDescent="0.25">
      <c r="A484" s="20" t="s">
        <v>48</v>
      </c>
      <c r="B484" s="36">
        <f>SUM(B473:B483)</f>
        <v>0</v>
      </c>
      <c r="C484" s="36">
        <f t="shared" ref="C484:M484" si="92">SUM(C473:C483)</f>
        <v>0</v>
      </c>
      <c r="D484" s="36">
        <f t="shared" si="92"/>
        <v>0</v>
      </c>
      <c r="E484" s="36">
        <f t="shared" si="92"/>
        <v>0</v>
      </c>
      <c r="F484" s="36">
        <f t="shared" si="92"/>
        <v>0</v>
      </c>
      <c r="G484" s="36">
        <f>SUM(G473:G483)</f>
        <v>0</v>
      </c>
      <c r="H484" s="36">
        <f t="shared" si="92"/>
        <v>0</v>
      </c>
      <c r="I484" s="36">
        <f t="shared" si="92"/>
        <v>0</v>
      </c>
      <c r="J484" s="36">
        <f>SUM(J473:J483)</f>
        <v>0</v>
      </c>
      <c r="K484" s="36">
        <f t="shared" si="92"/>
        <v>0</v>
      </c>
      <c r="L484" s="36">
        <f t="shared" si="92"/>
        <v>0</v>
      </c>
      <c r="M484" s="36">
        <f t="shared" si="92"/>
        <v>0</v>
      </c>
      <c r="N484" s="36">
        <f>SUM(N473:N483)</f>
        <v>0</v>
      </c>
      <c r="O484" s="36">
        <f>SUM(O473:O483)</f>
        <v>0</v>
      </c>
      <c r="P484" s="35">
        <f t="shared" si="88"/>
        <v>0</v>
      </c>
    </row>
    <row r="485" spans="1:16" x14ac:dyDescent="0.25">
      <c r="A485" s="20" t="s">
        <v>65</v>
      </c>
      <c r="B485" s="21">
        <f>B461+B472+B484</f>
        <v>0</v>
      </c>
      <c r="C485" s="21">
        <f t="shared" ref="C485" si="93">C461+C472+C484</f>
        <v>0</v>
      </c>
      <c r="D485" s="21">
        <f t="shared" ref="D485" si="94">D461+D472+D484</f>
        <v>0</v>
      </c>
      <c r="E485" s="21">
        <f t="shared" ref="E485" si="95">E461+E472+E484</f>
        <v>0</v>
      </c>
      <c r="F485" s="21">
        <f t="shared" ref="F485" si="96">F461+F472+F484</f>
        <v>0</v>
      </c>
      <c r="G485" s="21">
        <f t="shared" ref="G485" si="97">G461+G472+G484</f>
        <v>0</v>
      </c>
      <c r="H485" s="21">
        <f t="shared" ref="H485" si="98">H461+H472+H484</f>
        <v>0</v>
      </c>
      <c r="I485" s="21">
        <f t="shared" ref="I485" si="99">I461+I472+I484</f>
        <v>0</v>
      </c>
      <c r="J485" s="21">
        <f t="shared" ref="J485" si="100">J461+J472+J484</f>
        <v>0</v>
      </c>
      <c r="K485" s="21">
        <f t="shared" ref="K485" si="101">K461+K472+K484</f>
        <v>0</v>
      </c>
      <c r="L485" s="21">
        <f t="shared" ref="L485" si="102">L461+L472+L484</f>
        <v>0</v>
      </c>
      <c r="M485" s="21">
        <f t="shared" ref="M485" si="103">M461+M472+M484</f>
        <v>0</v>
      </c>
      <c r="N485" s="21">
        <f>N461+N472+N484</f>
        <v>0</v>
      </c>
      <c r="O485" s="21">
        <f>O461+O472+O484</f>
        <v>0</v>
      </c>
      <c r="P485" s="40">
        <f>SUM(B485:O485)</f>
        <v>0</v>
      </c>
    </row>
    <row r="486" spans="1:16" ht="16.5" x14ac:dyDescent="0.3">
      <c r="A486" s="45" t="s">
        <v>63</v>
      </c>
      <c r="B486" s="45"/>
      <c r="C486" s="45"/>
      <c r="D486" s="45"/>
      <c r="E486" s="45"/>
      <c r="F486" s="45"/>
      <c r="G486" s="46"/>
      <c r="H486" s="45"/>
      <c r="I486" s="45"/>
      <c r="J486" s="45"/>
      <c r="K486" s="45"/>
      <c r="L486" s="45"/>
      <c r="M486" s="45"/>
      <c r="N486" s="45"/>
      <c r="O486" s="45"/>
      <c r="P486" s="45"/>
    </row>
    <row r="487" spans="1:16" ht="16.5" x14ac:dyDescent="0.3">
      <c r="A487" s="47" t="s">
        <v>60</v>
      </c>
      <c r="B487" s="47"/>
      <c r="C487" s="47"/>
      <c r="D487" s="47"/>
      <c r="E487" s="47"/>
      <c r="F487" s="47"/>
      <c r="G487" s="47"/>
      <c r="H487" s="48" t="s">
        <v>49</v>
      </c>
      <c r="I487" s="49"/>
      <c r="J487" s="11">
        <f>COUNTIFS(P451:P460,"&gt;=0",P451:P460,"&lt;=99")+COUNTIFS(P462:P471,"&gt;=0",P462:P471,"&lt;=99")+COUNTIFS(P473:P483,"&gt;=0",P473:P483,"&lt;=99")</f>
        <v>31</v>
      </c>
      <c r="K487" s="31"/>
      <c r="L487" s="49" t="s">
        <v>51</v>
      </c>
      <c r="M487" s="49"/>
      <c r="N487" s="12">
        <f>COUNTIFS(P451:P460,"&gt;=610",P451:P460,"&lt;=900")+COUNTIFS(P462:P471,"&gt;=610",P462:P471,"&lt;=900")+COUNTIFS(P473:P483,"&gt;=610",P473:P483,"&lt;=900")</f>
        <v>0</v>
      </c>
      <c r="O487" s="4"/>
      <c r="P487" s="4"/>
    </row>
    <row r="488" spans="1:16" ht="16.5" x14ac:dyDescent="0.3">
      <c r="A488" s="50" t="s">
        <v>64</v>
      </c>
      <c r="B488" s="50"/>
      <c r="C488" s="50"/>
      <c r="D488" s="50"/>
      <c r="E488" s="50"/>
      <c r="F488" s="50"/>
      <c r="G488" s="50"/>
      <c r="H488" s="51" t="s">
        <v>61</v>
      </c>
      <c r="I488" s="52"/>
      <c r="J488" s="11">
        <f>COUNTIFS(P451:P460,"&gt;=100",P451:P460,"&lt;=339")+COUNTIFS(P462:P471,"&gt;=100",P462:P471,"&lt;=339")+COUNTIFS(P473:P483,"&gt;=100",P473:P483,"&lt;=339")</f>
        <v>0</v>
      </c>
      <c r="K488" s="31"/>
      <c r="L488" s="23" t="s">
        <v>50</v>
      </c>
      <c r="M488" s="23"/>
      <c r="N488" s="11">
        <f>COUNTIFS(P451:P460,"&gt;=901")+COUNTIFS(P462:P471,"&gt;=901")+COUNTIFS(P473:P483,"&gt;=901")</f>
        <v>0</v>
      </c>
      <c r="O488" s="4"/>
      <c r="P488" s="4"/>
    </row>
    <row r="489" spans="1:16" ht="16.5" x14ac:dyDescent="0.3">
      <c r="A489" s="50"/>
      <c r="B489" s="50"/>
      <c r="C489" s="50"/>
      <c r="D489" s="50"/>
      <c r="E489" s="50"/>
      <c r="F489" s="50"/>
      <c r="G489" s="50"/>
      <c r="H489" s="51" t="s">
        <v>62</v>
      </c>
      <c r="I489" s="52"/>
      <c r="J489" s="11">
        <f>COUNTIFS(P451:P460,"&gt;=340",P451:P460,"&lt;=609")+COUNTIFS(P462:P471,"&gt;=340",P462:P471,"&lt;=609")+COUNTIFS(P473:P483,"&gt;=340",P473:P483,"&lt;=609")</f>
        <v>0</v>
      </c>
      <c r="K489" s="23"/>
      <c r="L489" s="23"/>
      <c r="M489" s="23"/>
      <c r="N489" s="23"/>
      <c r="O489" s="4"/>
      <c r="P489" s="4"/>
    </row>
    <row r="490" spans="1:16" x14ac:dyDescent="0.25">
      <c r="A490" s="53" t="s">
        <v>52</v>
      </c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</row>
    <row r="491" spans="1:16" ht="16.5" x14ac:dyDescent="0.3">
      <c r="A491" s="54" t="s">
        <v>53</v>
      </c>
      <c r="B491" s="54"/>
      <c r="C491" s="54"/>
      <c r="D491" s="4"/>
      <c r="E491" s="4"/>
      <c r="F491" s="4"/>
      <c r="G491" s="4"/>
      <c r="H491" s="4"/>
      <c r="I491" s="4"/>
      <c r="J491" s="4"/>
      <c r="K491" s="4"/>
      <c r="L491" s="4"/>
      <c r="M491" s="55" t="s">
        <v>56</v>
      </c>
      <c r="N491" s="55"/>
      <c r="O491" s="55"/>
      <c r="P491" s="55"/>
    </row>
    <row r="492" spans="1:16" ht="15.75" x14ac:dyDescent="0.3">
      <c r="A492" s="56" t="s">
        <v>54</v>
      </c>
      <c r="B492" s="56"/>
      <c r="C492" s="56"/>
      <c r="D492" s="56"/>
      <c r="E492" s="56"/>
      <c r="F492" s="56"/>
      <c r="G492" s="56"/>
      <c r="H492" s="56"/>
      <c r="I492" s="30"/>
      <c r="J492" s="30"/>
      <c r="K492" s="30"/>
      <c r="L492" s="30"/>
      <c r="M492" s="2"/>
      <c r="N492" s="2"/>
      <c r="O492" s="2"/>
      <c r="P492" s="2"/>
    </row>
    <row r="493" spans="1:16" ht="15.75" x14ac:dyDescent="0.3">
      <c r="A493" s="56" t="s">
        <v>55</v>
      </c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2"/>
      <c r="N493" s="2"/>
      <c r="O493" s="2"/>
      <c r="P493" s="2"/>
    </row>
    <row r="494" spans="1:16" ht="15.75" x14ac:dyDescent="0.3">
      <c r="A494" s="14" t="s">
        <v>66</v>
      </c>
      <c r="B494" s="16"/>
      <c r="C494" s="15"/>
      <c r="D494" s="16"/>
      <c r="E494" s="1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21.75" x14ac:dyDescent="0.4">
      <c r="A495" s="41" t="s">
        <v>59</v>
      </c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</row>
    <row r="496" spans="1:16" ht="16.5" x14ac:dyDescent="0.3">
      <c r="A496" s="57" t="s">
        <v>58</v>
      </c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</row>
    <row r="497" spans="1:16" ht="16.5" x14ac:dyDescent="0.3">
      <c r="A497" s="42" t="s">
        <v>57</v>
      </c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</row>
    <row r="498" spans="1:16" ht="19.5" x14ac:dyDescent="0.35">
      <c r="A498" s="42" t="s">
        <v>113</v>
      </c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</row>
    <row r="499" spans="1:16" ht="15" customHeight="1" x14ac:dyDescent="0.25">
      <c r="A499" s="43" t="s">
        <v>0</v>
      </c>
      <c r="B499" s="44" t="s">
        <v>16</v>
      </c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35" t="s">
        <v>15</v>
      </c>
    </row>
    <row r="500" spans="1:16" ht="15" customHeight="1" x14ac:dyDescent="0.25">
      <c r="A500" s="43"/>
      <c r="B500" s="9" t="s">
        <v>1</v>
      </c>
      <c r="C500" s="9" t="s">
        <v>2</v>
      </c>
      <c r="D500" s="9" t="s">
        <v>3</v>
      </c>
      <c r="E500" s="9" t="s">
        <v>4</v>
      </c>
      <c r="F500" s="9" t="s">
        <v>5</v>
      </c>
      <c r="G500" s="9" t="s">
        <v>6</v>
      </c>
      <c r="H500" s="9" t="s">
        <v>7</v>
      </c>
      <c r="I500" s="9" t="s">
        <v>8</v>
      </c>
      <c r="J500" s="9" t="s">
        <v>9</v>
      </c>
      <c r="K500" s="9" t="s">
        <v>10</v>
      </c>
      <c r="L500" s="9" t="s">
        <v>11</v>
      </c>
      <c r="M500" s="9" t="s">
        <v>12</v>
      </c>
      <c r="N500" s="9" t="s">
        <v>13</v>
      </c>
      <c r="O500" s="9" t="s">
        <v>14</v>
      </c>
      <c r="P500" s="8"/>
    </row>
    <row r="501" spans="1:16" x14ac:dyDescent="0.25">
      <c r="A501" s="20" t="s">
        <v>17</v>
      </c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35">
        <f>SUM(B501:O501)</f>
        <v>0</v>
      </c>
    </row>
    <row r="502" spans="1:16" x14ac:dyDescent="0.25">
      <c r="A502" s="20" t="s">
        <v>18</v>
      </c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35">
        <f t="shared" ref="P502:P533" si="104">SUM(B502:O502)</f>
        <v>0</v>
      </c>
    </row>
    <row r="503" spans="1:16" x14ac:dyDescent="0.25">
      <c r="A503" s="20" t="s">
        <v>19</v>
      </c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35">
        <f t="shared" si="104"/>
        <v>0</v>
      </c>
    </row>
    <row r="504" spans="1:16" x14ac:dyDescent="0.25">
      <c r="A504" s="20" t="s">
        <v>20</v>
      </c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35">
        <f t="shared" si="104"/>
        <v>0</v>
      </c>
    </row>
    <row r="505" spans="1:16" x14ac:dyDescent="0.25">
      <c r="A505" s="20" t="s">
        <v>21</v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35">
        <f t="shared" si="104"/>
        <v>0</v>
      </c>
    </row>
    <row r="506" spans="1:16" x14ac:dyDescent="0.25">
      <c r="A506" s="20" t="s">
        <v>22</v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35">
        <f t="shared" si="104"/>
        <v>0</v>
      </c>
    </row>
    <row r="507" spans="1:16" x14ac:dyDescent="0.25">
      <c r="A507" s="20" t="s">
        <v>23</v>
      </c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35">
        <f t="shared" si="104"/>
        <v>0</v>
      </c>
    </row>
    <row r="508" spans="1:16" x14ac:dyDescent="0.25">
      <c r="A508" s="20" t="s">
        <v>24</v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35">
        <f t="shared" si="104"/>
        <v>0</v>
      </c>
    </row>
    <row r="509" spans="1:16" x14ac:dyDescent="0.25">
      <c r="A509" s="20" t="s">
        <v>25</v>
      </c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35">
        <f t="shared" si="104"/>
        <v>0</v>
      </c>
    </row>
    <row r="510" spans="1:16" x14ac:dyDescent="0.25">
      <c r="A510" s="20" t="s">
        <v>26</v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35">
        <f t="shared" si="104"/>
        <v>0</v>
      </c>
    </row>
    <row r="511" spans="1:16" x14ac:dyDescent="0.25">
      <c r="A511" s="20" t="s">
        <v>48</v>
      </c>
      <c r="B511" s="36">
        <f>SUM(B501:B510)</f>
        <v>0</v>
      </c>
      <c r="C511" s="36">
        <f t="shared" ref="C511:O511" si="105">SUM(C501:C510)</f>
        <v>0</v>
      </c>
      <c r="D511" s="36">
        <f t="shared" si="105"/>
        <v>0</v>
      </c>
      <c r="E511" s="36">
        <f t="shared" si="105"/>
        <v>0</v>
      </c>
      <c r="F511" s="36">
        <f t="shared" si="105"/>
        <v>0</v>
      </c>
      <c r="G511" s="36">
        <f t="shared" si="105"/>
        <v>0</v>
      </c>
      <c r="H511" s="36">
        <f t="shared" si="105"/>
        <v>0</v>
      </c>
      <c r="I511" s="36">
        <f t="shared" si="105"/>
        <v>0</v>
      </c>
      <c r="J511" s="36">
        <f t="shared" si="105"/>
        <v>0</v>
      </c>
      <c r="K511" s="36">
        <f t="shared" si="105"/>
        <v>0</v>
      </c>
      <c r="L511" s="36">
        <f t="shared" si="105"/>
        <v>0</v>
      </c>
      <c r="M511" s="36">
        <f t="shared" si="105"/>
        <v>0</v>
      </c>
      <c r="N511" s="36">
        <f t="shared" si="105"/>
        <v>0</v>
      </c>
      <c r="O511" s="36">
        <f t="shared" si="105"/>
        <v>0</v>
      </c>
      <c r="P511" s="35">
        <f t="shared" si="104"/>
        <v>0</v>
      </c>
    </row>
    <row r="512" spans="1:16" x14ac:dyDescent="0.25">
      <c r="A512" s="20" t="s">
        <v>27</v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35">
        <f t="shared" si="104"/>
        <v>0</v>
      </c>
    </row>
    <row r="513" spans="1:16" x14ac:dyDescent="0.25">
      <c r="A513" s="20" t="s">
        <v>28</v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35">
        <f t="shared" si="104"/>
        <v>0</v>
      </c>
    </row>
    <row r="514" spans="1:16" x14ac:dyDescent="0.25">
      <c r="A514" s="20" t="s">
        <v>29</v>
      </c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35">
        <f t="shared" si="104"/>
        <v>0</v>
      </c>
    </row>
    <row r="515" spans="1:16" x14ac:dyDescent="0.25">
      <c r="A515" s="20" t="s">
        <v>30</v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35">
        <f t="shared" si="104"/>
        <v>0</v>
      </c>
    </row>
    <row r="516" spans="1:16" x14ac:dyDescent="0.25">
      <c r="A516" s="20" t="s">
        <v>31</v>
      </c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35">
        <f t="shared" si="104"/>
        <v>0</v>
      </c>
    </row>
    <row r="517" spans="1:16" x14ac:dyDescent="0.25">
      <c r="A517" s="20" t="s">
        <v>32</v>
      </c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35">
        <f t="shared" si="104"/>
        <v>0</v>
      </c>
    </row>
    <row r="518" spans="1:16" x14ac:dyDescent="0.25">
      <c r="A518" s="20" t="s">
        <v>33</v>
      </c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35">
        <f t="shared" si="104"/>
        <v>0</v>
      </c>
    </row>
    <row r="519" spans="1:16" x14ac:dyDescent="0.25">
      <c r="A519" s="20" t="s">
        <v>34</v>
      </c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35">
        <f t="shared" si="104"/>
        <v>0</v>
      </c>
    </row>
    <row r="520" spans="1:16" x14ac:dyDescent="0.25">
      <c r="A520" s="20" t="s">
        <v>35</v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35">
        <f t="shared" si="104"/>
        <v>0</v>
      </c>
    </row>
    <row r="521" spans="1:16" x14ac:dyDescent="0.25">
      <c r="A521" s="20" t="s">
        <v>36</v>
      </c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35">
        <f t="shared" si="104"/>
        <v>0</v>
      </c>
    </row>
    <row r="522" spans="1:16" x14ac:dyDescent="0.25">
      <c r="A522" s="20" t="s">
        <v>48</v>
      </c>
      <c r="B522" s="36">
        <f>SUM(B512:B521)</f>
        <v>0</v>
      </c>
      <c r="C522" s="36">
        <f t="shared" ref="C522:M522" si="106">SUM(C512:C521)</f>
        <v>0</v>
      </c>
      <c r="D522" s="36">
        <f t="shared" si="106"/>
        <v>0</v>
      </c>
      <c r="E522" s="36">
        <f t="shared" si="106"/>
        <v>0</v>
      </c>
      <c r="F522" s="36">
        <f t="shared" si="106"/>
        <v>0</v>
      </c>
      <c r="G522" s="36">
        <f t="shared" si="106"/>
        <v>0</v>
      </c>
      <c r="H522" s="36">
        <f t="shared" si="106"/>
        <v>0</v>
      </c>
      <c r="I522" s="36">
        <f t="shared" si="106"/>
        <v>0</v>
      </c>
      <c r="J522" s="36">
        <f t="shared" si="106"/>
        <v>0</v>
      </c>
      <c r="K522" s="36">
        <f t="shared" si="106"/>
        <v>0</v>
      </c>
      <c r="L522" s="36">
        <f t="shared" si="106"/>
        <v>0</v>
      </c>
      <c r="M522" s="36">
        <f t="shared" si="106"/>
        <v>0</v>
      </c>
      <c r="N522" s="36">
        <f>SUM(N512:N521)</f>
        <v>0</v>
      </c>
      <c r="O522" s="36">
        <f t="shared" ref="O522" si="107">SUM(O512:O521)</f>
        <v>0</v>
      </c>
      <c r="P522" s="35">
        <f t="shared" si="104"/>
        <v>0</v>
      </c>
    </row>
    <row r="523" spans="1:16" x14ac:dyDescent="0.25">
      <c r="A523" s="20" t="s">
        <v>37</v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35">
        <f t="shared" si="104"/>
        <v>0</v>
      </c>
    </row>
    <row r="524" spans="1:16" x14ac:dyDescent="0.25">
      <c r="A524" s="20" t="s">
        <v>38</v>
      </c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35">
        <f t="shared" si="104"/>
        <v>0</v>
      </c>
    </row>
    <row r="525" spans="1:16" x14ac:dyDescent="0.25">
      <c r="A525" s="20" t="s">
        <v>39</v>
      </c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35">
        <f t="shared" si="104"/>
        <v>0</v>
      </c>
    </row>
    <row r="526" spans="1:16" x14ac:dyDescent="0.25">
      <c r="A526" s="20" t="s">
        <v>40</v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35">
        <f t="shared" si="104"/>
        <v>0</v>
      </c>
    </row>
    <row r="527" spans="1:16" x14ac:dyDescent="0.25">
      <c r="A527" s="20" t="s">
        <v>41</v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35">
        <f t="shared" si="104"/>
        <v>0</v>
      </c>
    </row>
    <row r="528" spans="1:16" x14ac:dyDescent="0.25">
      <c r="A528" s="20" t="s">
        <v>42</v>
      </c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35">
        <f t="shared" si="104"/>
        <v>0</v>
      </c>
    </row>
    <row r="529" spans="1:16" x14ac:dyDescent="0.25">
      <c r="A529" s="20" t="s">
        <v>43</v>
      </c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35">
        <f t="shared" si="104"/>
        <v>0</v>
      </c>
    </row>
    <row r="530" spans="1:16" x14ac:dyDescent="0.25">
      <c r="A530" s="20" t="s">
        <v>44</v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35">
        <f t="shared" si="104"/>
        <v>0</v>
      </c>
    </row>
    <row r="531" spans="1:16" x14ac:dyDescent="0.25">
      <c r="A531" s="20" t="s">
        <v>45</v>
      </c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35">
        <f t="shared" si="104"/>
        <v>0</v>
      </c>
    </row>
    <row r="532" spans="1:16" x14ac:dyDescent="0.25">
      <c r="A532" s="20" t="s">
        <v>46</v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35">
        <f t="shared" si="104"/>
        <v>0</v>
      </c>
    </row>
    <row r="533" spans="1:16" x14ac:dyDescent="0.25">
      <c r="A533" s="20" t="s">
        <v>48</v>
      </c>
      <c r="B533" s="37">
        <f t="shared" ref="B533:O533" si="108">SUM(B523:B532)</f>
        <v>0</v>
      </c>
      <c r="C533" s="37">
        <f>SUM(C523:C532)</f>
        <v>0</v>
      </c>
      <c r="D533" s="37">
        <f t="shared" si="108"/>
        <v>0</v>
      </c>
      <c r="E533" s="37">
        <f t="shared" si="108"/>
        <v>0</v>
      </c>
      <c r="F533" s="37">
        <f t="shared" si="108"/>
        <v>0</v>
      </c>
      <c r="G533" s="37">
        <f t="shared" si="108"/>
        <v>0</v>
      </c>
      <c r="H533" s="37">
        <f t="shared" si="108"/>
        <v>0</v>
      </c>
      <c r="I533" s="37">
        <f t="shared" si="108"/>
        <v>0</v>
      </c>
      <c r="J533" s="37">
        <f t="shared" si="108"/>
        <v>0</v>
      </c>
      <c r="K533" s="37">
        <f t="shared" si="108"/>
        <v>0</v>
      </c>
      <c r="L533" s="37">
        <f>SUM(L523:L532)</f>
        <v>0</v>
      </c>
      <c r="M533" s="37">
        <f t="shared" si="108"/>
        <v>0</v>
      </c>
      <c r="N533" s="37">
        <f t="shared" si="108"/>
        <v>0</v>
      </c>
      <c r="O533" s="37">
        <f t="shared" si="108"/>
        <v>0</v>
      </c>
      <c r="P533" s="35">
        <f t="shared" si="104"/>
        <v>0</v>
      </c>
    </row>
    <row r="534" spans="1:16" x14ac:dyDescent="0.25">
      <c r="A534" s="20" t="s">
        <v>65</v>
      </c>
      <c r="B534" s="38">
        <f t="shared" ref="B534:O534" si="109">B511+B522+B533</f>
        <v>0</v>
      </c>
      <c r="C534" s="38">
        <f t="shared" si="109"/>
        <v>0</v>
      </c>
      <c r="D534" s="38">
        <f t="shared" si="109"/>
        <v>0</v>
      </c>
      <c r="E534" s="38">
        <f t="shared" si="109"/>
        <v>0</v>
      </c>
      <c r="F534" s="38">
        <f t="shared" si="109"/>
        <v>0</v>
      </c>
      <c r="G534" s="38">
        <f t="shared" si="109"/>
        <v>0</v>
      </c>
      <c r="H534" s="38">
        <f t="shared" si="109"/>
        <v>0</v>
      </c>
      <c r="I534" s="38">
        <f t="shared" si="109"/>
        <v>0</v>
      </c>
      <c r="J534" s="38">
        <f t="shared" si="109"/>
        <v>0</v>
      </c>
      <c r="K534" s="38">
        <f t="shared" si="109"/>
        <v>0</v>
      </c>
      <c r="L534" s="38">
        <f t="shared" si="109"/>
        <v>0</v>
      </c>
      <c r="M534" s="38">
        <f t="shared" si="109"/>
        <v>0</v>
      </c>
      <c r="N534" s="38">
        <f>N511+N522+N533</f>
        <v>0</v>
      </c>
      <c r="O534" s="38">
        <f t="shared" si="109"/>
        <v>0</v>
      </c>
      <c r="P534" s="40">
        <f>SUM(B534:O534)</f>
        <v>0</v>
      </c>
    </row>
    <row r="535" spans="1:16" ht="16.5" x14ac:dyDescent="0.3">
      <c r="A535" s="45" t="s">
        <v>63</v>
      </c>
      <c r="B535" s="45"/>
      <c r="C535" s="45"/>
      <c r="D535" s="45"/>
      <c r="E535" s="45"/>
      <c r="F535" s="45"/>
      <c r="G535" s="46"/>
      <c r="H535" s="45"/>
      <c r="I535" s="45"/>
      <c r="J535" s="45"/>
      <c r="K535" s="45"/>
      <c r="L535" s="45"/>
      <c r="M535" s="45"/>
      <c r="N535" s="45"/>
      <c r="O535" s="45"/>
      <c r="P535" s="45"/>
    </row>
    <row r="536" spans="1:16" ht="16.5" x14ac:dyDescent="0.3">
      <c r="A536" s="47" t="s">
        <v>60</v>
      </c>
      <c r="B536" s="47"/>
      <c r="C536" s="47"/>
      <c r="D536" s="47"/>
      <c r="E536" s="47"/>
      <c r="F536" s="47"/>
      <c r="G536" s="47"/>
      <c r="H536" s="48" t="s">
        <v>49</v>
      </c>
      <c r="I536" s="49"/>
      <c r="J536" s="11">
        <f>COUNTIFS(P501:P510,"&gt;=0",P501:P510,"&lt;=99")+COUNTIFS(P512:P521,"&gt;=0",P512:P521,"&lt;=99")+COUNTIFS(P523:P532,"&gt;=0",P523:P532,"&lt;=99")</f>
        <v>30</v>
      </c>
      <c r="L536" s="49" t="s">
        <v>51</v>
      </c>
      <c r="M536" s="49"/>
      <c r="N536" s="12">
        <f>COUNTIFS(P501:P510,"&gt;=610",P501:P510,"&lt;=900")+COUNTIFS(P512:P521,"&gt;=610",P512:P521,"&lt;=900")+COUNTIFS(P523:P532,"&gt;=610",P523:P532,"&lt;=900")</f>
        <v>0</v>
      </c>
      <c r="O536" s="4"/>
      <c r="P536" s="4"/>
    </row>
    <row r="537" spans="1:16" ht="16.5" x14ac:dyDescent="0.3">
      <c r="A537" s="50" t="s">
        <v>64</v>
      </c>
      <c r="B537" s="50"/>
      <c r="C537" s="50"/>
      <c r="D537" s="50"/>
      <c r="E537" s="50"/>
      <c r="F537" s="50"/>
      <c r="G537" s="50"/>
      <c r="H537" s="51" t="s">
        <v>61</v>
      </c>
      <c r="I537" s="52"/>
      <c r="J537" s="11">
        <f>COUNTIFS(P501:P510,"&gt;=100",P501:P510,"&lt;=339")+COUNTIFS(P512:P521,"&gt;=100",P512:P521,"&lt;=339")+COUNTIFS(P523:P532,"&gt;=100",P523:P532,"&lt;=339")</f>
        <v>0</v>
      </c>
      <c r="L537" s="23" t="s">
        <v>50</v>
      </c>
      <c r="M537" s="23"/>
      <c r="N537" s="11">
        <f>COUNTIFS(P501:P510,"&gt;=901")+COUNTIFS(P512:P521,"&gt;=901")+COUNTIFS(P523:P532,"&gt;=901")</f>
        <v>0</v>
      </c>
      <c r="O537" s="4"/>
      <c r="P537" s="4"/>
    </row>
    <row r="538" spans="1:16" ht="16.5" x14ac:dyDescent="0.3">
      <c r="A538" s="50"/>
      <c r="B538" s="50"/>
      <c r="C538" s="50"/>
      <c r="D538" s="50"/>
      <c r="E538" s="50"/>
      <c r="F538" s="50"/>
      <c r="G538" s="50"/>
      <c r="H538" s="51" t="s">
        <v>62</v>
      </c>
      <c r="I538" s="52"/>
      <c r="J538" s="11">
        <f>COUNTIFS(P501:P510,"&gt;=340",P501:P510,"&lt;=609")+COUNTIFS(P512:P521,"&gt;=340",P512:P521,"&lt;=609")+COUNTIFS(P523:P532,"&gt;=340",P523:P532,"&lt;=609")</f>
        <v>0</v>
      </c>
      <c r="K538" s="5"/>
      <c r="L538" s="5"/>
      <c r="M538" s="5"/>
      <c r="N538" s="5"/>
      <c r="O538" s="4"/>
      <c r="P538" s="4"/>
    </row>
    <row r="539" spans="1:16" x14ac:dyDescent="0.25">
      <c r="A539" s="53" t="s">
        <v>52</v>
      </c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</row>
    <row r="540" spans="1:16" ht="16.5" x14ac:dyDescent="0.3">
      <c r="A540" s="69" t="s">
        <v>53</v>
      </c>
      <c r="B540" s="69"/>
      <c r="C540" s="69"/>
      <c r="D540" s="4"/>
      <c r="E540" s="4"/>
      <c r="F540" s="4"/>
      <c r="G540" s="4"/>
      <c r="H540" s="4"/>
      <c r="I540" s="4"/>
      <c r="J540" s="4"/>
      <c r="K540" s="4"/>
      <c r="L540" s="4"/>
      <c r="M540" s="67" t="s">
        <v>56</v>
      </c>
      <c r="N540" s="67"/>
      <c r="O540" s="67"/>
      <c r="P540" s="67"/>
    </row>
    <row r="541" spans="1:16" ht="15.75" x14ac:dyDescent="0.3">
      <c r="A541" s="70" t="s">
        <v>54</v>
      </c>
      <c r="B541" s="70"/>
      <c r="C541" s="70"/>
      <c r="D541" s="70"/>
      <c r="E541" s="70"/>
      <c r="F541" s="70"/>
      <c r="G541" s="70"/>
      <c r="H541" s="70"/>
      <c r="I541" s="24"/>
      <c r="J541" s="24"/>
      <c r="K541" s="24"/>
      <c r="L541" s="24"/>
      <c r="M541" s="2"/>
      <c r="N541" s="2"/>
      <c r="O541" s="2"/>
      <c r="P541" s="2"/>
    </row>
    <row r="542" spans="1:16" ht="15.75" x14ac:dyDescent="0.3">
      <c r="A542" s="70" t="s">
        <v>55</v>
      </c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2"/>
      <c r="N542" s="2"/>
      <c r="O542" s="2"/>
      <c r="P542" s="2"/>
    </row>
    <row r="543" spans="1:16" ht="15.75" x14ac:dyDescent="0.3">
      <c r="A543" s="14" t="s">
        <v>66</v>
      </c>
      <c r="B543" s="16"/>
      <c r="C543" s="25"/>
      <c r="D543" s="16"/>
      <c r="E543" s="1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21.75" x14ac:dyDescent="0.4">
      <c r="A544" s="41" t="s">
        <v>59</v>
      </c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</row>
    <row r="545" spans="1:16" ht="16.5" x14ac:dyDescent="0.3">
      <c r="A545" s="57" t="s">
        <v>58</v>
      </c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</row>
    <row r="546" spans="1:16" ht="16.5" x14ac:dyDescent="0.3">
      <c r="A546" s="42" t="s">
        <v>57</v>
      </c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</row>
    <row r="547" spans="1:16" ht="19.5" x14ac:dyDescent="0.35">
      <c r="A547" s="42" t="s">
        <v>77</v>
      </c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1:16" ht="18" x14ac:dyDescent="0.25">
      <c r="A548" s="43" t="s">
        <v>0</v>
      </c>
      <c r="B548" s="44" t="s">
        <v>16</v>
      </c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35" t="s">
        <v>15</v>
      </c>
    </row>
    <row r="549" spans="1:16" x14ac:dyDescent="0.25">
      <c r="A549" s="43"/>
      <c r="B549" s="9" t="s">
        <v>1</v>
      </c>
      <c r="C549" s="9" t="s">
        <v>2</v>
      </c>
      <c r="D549" s="9" t="s">
        <v>3</v>
      </c>
      <c r="E549" s="9" t="s">
        <v>4</v>
      </c>
      <c r="F549" s="9" t="s">
        <v>5</v>
      </c>
      <c r="G549" s="9" t="s">
        <v>6</v>
      </c>
      <c r="H549" s="9" t="s">
        <v>7</v>
      </c>
      <c r="I549" s="9" t="s">
        <v>8</v>
      </c>
      <c r="J549" s="9" t="s">
        <v>9</v>
      </c>
      <c r="K549" s="9" t="s">
        <v>10</v>
      </c>
      <c r="L549" s="9" t="s">
        <v>11</v>
      </c>
      <c r="M549" s="9" t="s">
        <v>12</v>
      </c>
      <c r="N549" s="9" t="s">
        <v>13</v>
      </c>
      <c r="O549" s="9" t="s">
        <v>14</v>
      </c>
      <c r="P549" s="35"/>
    </row>
    <row r="550" spans="1:16" x14ac:dyDescent="0.25">
      <c r="A550" s="20" t="s">
        <v>17</v>
      </c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35">
        <f>SUM(B550:O550)</f>
        <v>0</v>
      </c>
    </row>
    <row r="551" spans="1:16" x14ac:dyDescent="0.25">
      <c r="A551" s="20" t="s">
        <v>18</v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35">
        <f t="shared" ref="P551:P582" si="110">SUM(B551:O551)</f>
        <v>0</v>
      </c>
    </row>
    <row r="552" spans="1:16" x14ac:dyDescent="0.25">
      <c r="A552" s="20" t="s">
        <v>19</v>
      </c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35">
        <f t="shared" si="110"/>
        <v>0</v>
      </c>
    </row>
    <row r="553" spans="1:16" x14ac:dyDescent="0.25">
      <c r="A553" s="20" t="s">
        <v>20</v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35">
        <f t="shared" si="110"/>
        <v>0</v>
      </c>
    </row>
    <row r="554" spans="1:16" x14ac:dyDescent="0.25">
      <c r="A554" s="20" t="s">
        <v>21</v>
      </c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35">
        <f t="shared" si="110"/>
        <v>0</v>
      </c>
    </row>
    <row r="555" spans="1:16" x14ac:dyDescent="0.25">
      <c r="A555" s="20" t="s">
        <v>22</v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35">
        <f t="shared" si="110"/>
        <v>0</v>
      </c>
    </row>
    <row r="556" spans="1:16" x14ac:dyDescent="0.25">
      <c r="A556" s="20" t="s">
        <v>23</v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35">
        <f t="shared" si="110"/>
        <v>0</v>
      </c>
    </row>
    <row r="557" spans="1:16" x14ac:dyDescent="0.25">
      <c r="A557" s="20" t="s">
        <v>24</v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35">
        <f t="shared" si="110"/>
        <v>0</v>
      </c>
    </row>
    <row r="558" spans="1:16" x14ac:dyDescent="0.25">
      <c r="A558" s="20" t="s">
        <v>25</v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35">
        <f t="shared" si="110"/>
        <v>0</v>
      </c>
    </row>
    <row r="559" spans="1:16" x14ac:dyDescent="0.25">
      <c r="A559" s="20" t="s">
        <v>26</v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35">
        <f t="shared" si="110"/>
        <v>0</v>
      </c>
    </row>
    <row r="560" spans="1:16" x14ac:dyDescent="0.25">
      <c r="A560" s="20" t="s">
        <v>48</v>
      </c>
      <c r="B560" s="36">
        <f>SUM(B550:B559)</f>
        <v>0</v>
      </c>
      <c r="C560" s="36">
        <f t="shared" ref="C560:N560" si="111">SUM(C550:C559)</f>
        <v>0</v>
      </c>
      <c r="D560" s="36">
        <f t="shared" si="111"/>
        <v>0</v>
      </c>
      <c r="E560" s="36">
        <f t="shared" si="111"/>
        <v>0</v>
      </c>
      <c r="F560" s="36">
        <f t="shared" si="111"/>
        <v>0</v>
      </c>
      <c r="G560" s="36">
        <f t="shared" si="111"/>
        <v>0</v>
      </c>
      <c r="H560" s="36">
        <f>SUM(H550:H559)</f>
        <v>0</v>
      </c>
      <c r="I560" s="36">
        <f t="shared" si="111"/>
        <v>0</v>
      </c>
      <c r="J560" s="36">
        <f t="shared" si="111"/>
        <v>0</v>
      </c>
      <c r="K560" s="36">
        <f t="shared" si="111"/>
        <v>0</v>
      </c>
      <c r="L560" s="36">
        <f t="shared" si="111"/>
        <v>0</v>
      </c>
      <c r="M560" s="36">
        <f t="shared" si="111"/>
        <v>0</v>
      </c>
      <c r="N560" s="36">
        <f t="shared" si="111"/>
        <v>0</v>
      </c>
      <c r="O560" s="36">
        <f>SUM(O550:O559)</f>
        <v>0</v>
      </c>
      <c r="P560" s="35">
        <f t="shared" si="110"/>
        <v>0</v>
      </c>
    </row>
    <row r="561" spans="1:16" x14ac:dyDescent="0.25">
      <c r="A561" s="20" t="s">
        <v>27</v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35">
        <f t="shared" si="110"/>
        <v>0</v>
      </c>
    </row>
    <row r="562" spans="1:16" x14ac:dyDescent="0.25">
      <c r="A562" s="20" t="s">
        <v>28</v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35">
        <f t="shared" si="110"/>
        <v>0</v>
      </c>
    </row>
    <row r="563" spans="1:16" x14ac:dyDescent="0.25">
      <c r="A563" s="20" t="s">
        <v>29</v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35">
        <f t="shared" si="110"/>
        <v>0</v>
      </c>
    </row>
    <row r="564" spans="1:16" x14ac:dyDescent="0.25">
      <c r="A564" s="20" t="s">
        <v>30</v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35">
        <f t="shared" si="110"/>
        <v>0</v>
      </c>
    </row>
    <row r="565" spans="1:16" x14ac:dyDescent="0.25">
      <c r="A565" s="20" t="s">
        <v>31</v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35">
        <f t="shared" si="110"/>
        <v>0</v>
      </c>
    </row>
    <row r="566" spans="1:16" x14ac:dyDescent="0.25">
      <c r="A566" s="20" t="s">
        <v>32</v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35">
        <f t="shared" si="110"/>
        <v>0</v>
      </c>
    </row>
    <row r="567" spans="1:16" x14ac:dyDescent="0.25">
      <c r="A567" s="20" t="s">
        <v>33</v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35">
        <f t="shared" si="110"/>
        <v>0</v>
      </c>
    </row>
    <row r="568" spans="1:16" x14ac:dyDescent="0.25">
      <c r="A568" s="20" t="s">
        <v>34</v>
      </c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35">
        <f t="shared" si="110"/>
        <v>0</v>
      </c>
    </row>
    <row r="569" spans="1:16" x14ac:dyDescent="0.25">
      <c r="A569" s="20" t="s">
        <v>35</v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35">
        <f t="shared" si="110"/>
        <v>0</v>
      </c>
    </row>
    <row r="570" spans="1:16" x14ac:dyDescent="0.25">
      <c r="A570" s="20" t="s">
        <v>36</v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35">
        <f t="shared" si="110"/>
        <v>0</v>
      </c>
    </row>
    <row r="571" spans="1:16" x14ac:dyDescent="0.25">
      <c r="A571" s="20" t="s">
        <v>48</v>
      </c>
      <c r="B571" s="36">
        <f>SUM(B561:B570)</f>
        <v>0</v>
      </c>
      <c r="C571" s="36">
        <f t="shared" ref="C571:M571" si="112">SUM(C561:C570)</f>
        <v>0</v>
      </c>
      <c r="D571" s="36">
        <f t="shared" si="112"/>
        <v>0</v>
      </c>
      <c r="E571" s="36">
        <f>SUM(E561:E570)</f>
        <v>0</v>
      </c>
      <c r="F571" s="36">
        <f t="shared" si="112"/>
        <v>0</v>
      </c>
      <c r="G571" s="36">
        <f t="shared" si="112"/>
        <v>0</v>
      </c>
      <c r="H571" s="36">
        <f t="shared" si="112"/>
        <v>0</v>
      </c>
      <c r="I571" s="36">
        <f t="shared" si="112"/>
        <v>0</v>
      </c>
      <c r="J571" s="36">
        <f t="shared" si="112"/>
        <v>0</v>
      </c>
      <c r="K571" s="36">
        <f t="shared" si="112"/>
        <v>0</v>
      </c>
      <c r="L571" s="36">
        <f t="shared" si="112"/>
        <v>0</v>
      </c>
      <c r="M571" s="36">
        <f t="shared" si="112"/>
        <v>0</v>
      </c>
      <c r="N571" s="36">
        <f>SUM(N561:N570)</f>
        <v>0</v>
      </c>
      <c r="O571" s="36">
        <f>SUM(O561:O570)</f>
        <v>0</v>
      </c>
      <c r="P571" s="35">
        <f t="shared" si="110"/>
        <v>0</v>
      </c>
    </row>
    <row r="572" spans="1:16" x14ac:dyDescent="0.25">
      <c r="A572" s="20" t="s">
        <v>37</v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35">
        <f t="shared" si="110"/>
        <v>0</v>
      </c>
    </row>
    <row r="573" spans="1:16" x14ac:dyDescent="0.25">
      <c r="A573" s="20" t="s">
        <v>38</v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35">
        <f t="shared" si="110"/>
        <v>0</v>
      </c>
    </row>
    <row r="574" spans="1:16" x14ac:dyDescent="0.25">
      <c r="A574" s="20" t="s">
        <v>39</v>
      </c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35">
        <f t="shared" si="110"/>
        <v>0</v>
      </c>
    </row>
    <row r="575" spans="1:16" x14ac:dyDescent="0.25">
      <c r="A575" s="20" t="s">
        <v>40</v>
      </c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35">
        <f t="shared" si="110"/>
        <v>0</v>
      </c>
    </row>
    <row r="576" spans="1:16" x14ac:dyDescent="0.25">
      <c r="A576" s="20" t="s">
        <v>41</v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35">
        <f t="shared" si="110"/>
        <v>0</v>
      </c>
    </row>
    <row r="577" spans="1:16" x14ac:dyDescent="0.25">
      <c r="A577" s="20" t="s">
        <v>42</v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35">
        <f t="shared" si="110"/>
        <v>0</v>
      </c>
    </row>
    <row r="578" spans="1:16" x14ac:dyDescent="0.25">
      <c r="A578" s="20" t="s">
        <v>43</v>
      </c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35">
        <f t="shared" si="110"/>
        <v>0</v>
      </c>
    </row>
    <row r="579" spans="1:16" x14ac:dyDescent="0.25">
      <c r="A579" s="20" t="s">
        <v>44</v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35">
        <f t="shared" si="110"/>
        <v>0</v>
      </c>
    </row>
    <row r="580" spans="1:16" x14ac:dyDescent="0.25">
      <c r="A580" s="20" t="s">
        <v>45</v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35">
        <f t="shared" si="110"/>
        <v>0</v>
      </c>
    </row>
    <row r="581" spans="1:16" x14ac:dyDescent="0.25">
      <c r="A581" s="20" t="s">
        <v>46</v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35">
        <f t="shared" si="110"/>
        <v>0</v>
      </c>
    </row>
    <row r="582" spans="1:16" x14ac:dyDescent="0.25">
      <c r="A582" s="20" t="s">
        <v>47</v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35">
        <f t="shared" si="110"/>
        <v>0</v>
      </c>
    </row>
    <row r="583" spans="1:16" x14ac:dyDescent="0.25">
      <c r="A583" s="20" t="s">
        <v>48</v>
      </c>
      <c r="B583" s="36">
        <f>SUM(B572:B582)</f>
        <v>0</v>
      </c>
      <c r="C583" s="36">
        <f t="shared" ref="C583:M583" si="113">SUM(C572:C582)</f>
        <v>0</v>
      </c>
      <c r="D583" s="36">
        <f t="shared" si="113"/>
        <v>0</v>
      </c>
      <c r="E583" s="36">
        <f>SUM(E572:E582)</f>
        <v>0</v>
      </c>
      <c r="F583" s="36">
        <f t="shared" si="113"/>
        <v>0</v>
      </c>
      <c r="G583" s="36">
        <f t="shared" si="113"/>
        <v>0</v>
      </c>
      <c r="H583" s="36">
        <f t="shared" si="113"/>
        <v>0</v>
      </c>
      <c r="I583" s="36">
        <f t="shared" si="113"/>
        <v>0</v>
      </c>
      <c r="J583" s="36">
        <f t="shared" si="113"/>
        <v>0</v>
      </c>
      <c r="K583" s="36">
        <f t="shared" si="113"/>
        <v>0</v>
      </c>
      <c r="L583" s="36">
        <f t="shared" si="113"/>
        <v>0</v>
      </c>
      <c r="M583" s="36">
        <f t="shared" si="113"/>
        <v>0</v>
      </c>
      <c r="N583" s="36">
        <f>SUM(N572:N582)</f>
        <v>0</v>
      </c>
      <c r="O583" s="36">
        <f>SUM(O572:O582)</f>
        <v>0</v>
      </c>
      <c r="P583" s="35">
        <f>SUM(B583:O583)</f>
        <v>0</v>
      </c>
    </row>
    <row r="584" spans="1:16" x14ac:dyDescent="0.25">
      <c r="A584" s="20" t="s">
        <v>65</v>
      </c>
      <c r="B584" s="21">
        <f>B560+B571+B583</f>
        <v>0</v>
      </c>
      <c r="C584" s="21">
        <f t="shared" ref="C584" si="114">C560+C571+C583</f>
        <v>0</v>
      </c>
      <c r="D584" s="21">
        <f>D560+D571+D583</f>
        <v>0</v>
      </c>
      <c r="E584" s="21">
        <f t="shared" ref="E584" si="115">E560+E571+E583</f>
        <v>0</v>
      </c>
      <c r="F584" s="21">
        <f t="shared" ref="F584" si="116">F560+F571+F583</f>
        <v>0</v>
      </c>
      <c r="G584" s="21">
        <f t="shared" ref="G584" si="117">G560+G571+G583</f>
        <v>0</v>
      </c>
      <c r="H584" s="21">
        <f t="shared" ref="H584" si="118">H560+H571+H583</f>
        <v>0</v>
      </c>
      <c r="I584" s="21">
        <f t="shared" ref="I584" si="119">I560+I571+I583</f>
        <v>0</v>
      </c>
      <c r="J584" s="21">
        <f t="shared" ref="J584" si="120">J560+J571+J583</f>
        <v>0</v>
      </c>
      <c r="K584" s="21">
        <f t="shared" ref="K584" si="121">K560+K571+K583</f>
        <v>0</v>
      </c>
      <c r="L584" s="21">
        <f t="shared" ref="L584" si="122">L560+L571+L583</f>
        <v>0</v>
      </c>
      <c r="M584" s="21">
        <f t="shared" ref="M584" si="123">M560+M571+M583</f>
        <v>0</v>
      </c>
      <c r="N584" s="21">
        <f t="shared" ref="N584" si="124">N560+N571+N583</f>
        <v>0</v>
      </c>
      <c r="O584" s="21">
        <f>O560+O571+O583</f>
        <v>0</v>
      </c>
      <c r="P584" s="40">
        <f>SUM(B584:O584)</f>
        <v>0</v>
      </c>
    </row>
    <row r="585" spans="1:16" ht="16.5" x14ac:dyDescent="0.3">
      <c r="A585" s="45" t="s">
        <v>63</v>
      </c>
      <c r="B585" s="45"/>
      <c r="C585" s="45"/>
      <c r="D585" s="45"/>
      <c r="E585" s="45"/>
      <c r="F585" s="45"/>
      <c r="G585" s="46"/>
      <c r="H585" s="45"/>
      <c r="I585" s="45"/>
      <c r="J585" s="45"/>
      <c r="K585" s="45"/>
      <c r="L585" s="45"/>
      <c r="M585" s="45"/>
      <c r="N585" s="45"/>
      <c r="O585" s="45"/>
      <c r="P585" s="45"/>
    </row>
    <row r="586" spans="1:16" ht="16.5" x14ac:dyDescent="0.3">
      <c r="A586" s="47" t="s">
        <v>60</v>
      </c>
      <c r="B586" s="47"/>
      <c r="C586" s="47"/>
      <c r="D586" s="47"/>
      <c r="E586" s="47"/>
      <c r="F586" s="47"/>
      <c r="G586" s="47"/>
      <c r="H586" s="48" t="s">
        <v>49</v>
      </c>
      <c r="I586" s="49"/>
      <c r="J586" s="11">
        <f>COUNTIFS(P550:P559,"&gt;=0",P550:P559,"&lt;=99")+COUNTIFS(P561:P570,"&gt;=0",P561:P570,"&lt;=99")+COUNTIFS(P572:P582,"&gt;=0",P572:P582,"&lt;=99")</f>
        <v>31</v>
      </c>
      <c r="K586" s="15"/>
      <c r="L586" s="49" t="s">
        <v>51</v>
      </c>
      <c r="M586" s="49"/>
      <c r="N586" s="12">
        <f>COUNTIFS(P550:P559,"&gt;=610",P550:P559,"&lt;=900")+COUNTIFS(P561:P570,"&gt;=610",P561:P570,"&lt;=900")+COUNTIFS(P572:P582,"&gt;=610",P572:P582,"&lt;=900")</f>
        <v>0</v>
      </c>
      <c r="O586" s="4"/>
      <c r="P586" s="4"/>
    </row>
    <row r="587" spans="1:16" ht="16.5" x14ac:dyDescent="0.3">
      <c r="A587" s="50" t="s">
        <v>64</v>
      </c>
      <c r="B587" s="50"/>
      <c r="C587" s="50"/>
      <c r="D587" s="50"/>
      <c r="E587" s="50"/>
      <c r="F587" s="50"/>
      <c r="G587" s="50"/>
      <c r="H587" s="51" t="s">
        <v>61</v>
      </c>
      <c r="I587" s="52"/>
      <c r="J587" s="11">
        <f>COUNTIFS(P550:P559,"&gt;=100",P550:P559,"&lt;=339")+COUNTIFS(P561:P570,"&gt;=100",P561:P570,"&lt;=339")+COUNTIFS(P572:P582,"&gt;=100",P572:P582,"&lt;=339")</f>
        <v>0</v>
      </c>
      <c r="K587" s="15"/>
      <c r="L587" s="23" t="s">
        <v>50</v>
      </c>
      <c r="M587" s="23"/>
      <c r="N587" s="11">
        <f>COUNTIFS(P550:P559,"&gt;=901")+COUNTIFS(P561:P570,"&gt;=901")+COUNTIFS(P572:P582,"&gt;=901")</f>
        <v>0</v>
      </c>
      <c r="O587" s="4"/>
      <c r="P587" s="4"/>
    </row>
    <row r="588" spans="1:16" ht="16.5" x14ac:dyDescent="0.3">
      <c r="A588" s="50"/>
      <c r="B588" s="50"/>
      <c r="C588" s="50"/>
      <c r="D588" s="50"/>
      <c r="E588" s="50"/>
      <c r="F588" s="50"/>
      <c r="G588" s="50"/>
      <c r="H588" s="51" t="s">
        <v>62</v>
      </c>
      <c r="I588" s="52"/>
      <c r="J588" s="11">
        <f>COUNTIFS(P550:P559,"&gt;=340",P550:P559,"&lt;=609")+COUNTIFS(P561:P570,"&gt;=340",P561:P570,"&lt;=609")+COUNTIFS(P572:P582,"&gt;=340",P572:P582,"&lt;=609")</f>
        <v>0</v>
      </c>
      <c r="K588" s="13"/>
      <c r="L588" s="13"/>
      <c r="M588" s="13"/>
      <c r="N588" s="13"/>
      <c r="O588" s="4"/>
      <c r="P588" s="4"/>
    </row>
    <row r="589" spans="1:16" x14ac:dyDescent="0.25">
      <c r="A589" s="53" t="s">
        <v>52</v>
      </c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</row>
    <row r="590" spans="1:16" ht="16.5" x14ac:dyDescent="0.3">
      <c r="A590" s="54" t="s">
        <v>53</v>
      </c>
      <c r="B590" s="54"/>
      <c r="C590" s="54"/>
      <c r="D590" s="30"/>
      <c r="E590" s="30"/>
      <c r="F590" s="30"/>
      <c r="G590" s="30"/>
      <c r="H590" s="30"/>
      <c r="I590" s="30"/>
      <c r="J590" s="30"/>
      <c r="K590" s="30"/>
      <c r="L590" s="30"/>
      <c r="M590" s="55" t="s">
        <v>56</v>
      </c>
      <c r="N590" s="55"/>
      <c r="O590" s="55"/>
      <c r="P590" s="55"/>
    </row>
    <row r="591" spans="1:16" ht="15.75" x14ac:dyDescent="0.3">
      <c r="A591" s="56" t="s">
        <v>54</v>
      </c>
      <c r="B591" s="56"/>
      <c r="C591" s="56"/>
      <c r="D591" s="56"/>
      <c r="E591" s="56"/>
      <c r="F591" s="56"/>
      <c r="G591" s="56"/>
      <c r="H591" s="56"/>
      <c r="I591" s="30"/>
      <c r="J591" s="30"/>
      <c r="K591" s="30"/>
      <c r="L591" s="30"/>
      <c r="M591" s="2"/>
      <c r="N591" s="2"/>
      <c r="O591" s="2"/>
      <c r="P591" s="2"/>
    </row>
    <row r="592" spans="1:16" ht="15.75" x14ac:dyDescent="0.3">
      <c r="A592" s="56" t="s">
        <v>55</v>
      </c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2"/>
      <c r="N592" s="2"/>
      <c r="O592" s="2"/>
      <c r="P592" s="2"/>
    </row>
    <row r="593" spans="1:16" ht="15.75" x14ac:dyDescent="0.3">
      <c r="A593" s="14" t="s">
        <v>66</v>
      </c>
      <c r="B593" s="16"/>
      <c r="C593" s="15"/>
      <c r="D593" s="16"/>
      <c r="E593" s="1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7" spans="1:16" x14ac:dyDescent="0.25">
      <c r="D597" s="17"/>
    </row>
  </sheetData>
  <sheetProtection algorithmName="SHA-512" hashValue="PgxWGRgBnov3zpHCLnAe3YBck+aDPm0BdMRRtS5A7xHPbHFv8U2oUzdS7uADdRIIMtAAkIpm4/KYwLBRb8m+1g==" saltValue="0w14jWf64KZ33aIPGaHlXA==" spinCount="100000" sheet="1" formatCells="0" formatColumns="0" formatRows="0" insertColumns="0" insertRows="0" insertHyperlinks="0" deleteColumns="0" deleteRows="0" sort="0" autoFilter="0" pivotTables="0"/>
  <mergeCells count="217">
    <mergeCell ref="A591:H591"/>
    <mergeCell ref="A592:L592"/>
    <mergeCell ref="A585:P585"/>
    <mergeCell ref="A586:G586"/>
    <mergeCell ref="H586:I586"/>
    <mergeCell ref="L586:M586"/>
    <mergeCell ref="A587:G588"/>
    <mergeCell ref="H587:I587"/>
    <mergeCell ref="H588:I588"/>
    <mergeCell ref="A589:L589"/>
    <mergeCell ref="A542:L542"/>
    <mergeCell ref="A544:P544"/>
    <mergeCell ref="A545:P545"/>
    <mergeCell ref="A546:P546"/>
    <mergeCell ref="A547:P547"/>
    <mergeCell ref="A548:A549"/>
    <mergeCell ref="B548:O548"/>
    <mergeCell ref="A590:C590"/>
    <mergeCell ref="M590:P590"/>
    <mergeCell ref="A499:A500"/>
    <mergeCell ref="B499:O499"/>
    <mergeCell ref="A540:C540"/>
    <mergeCell ref="M540:P540"/>
    <mergeCell ref="A537:G538"/>
    <mergeCell ref="H537:I537"/>
    <mergeCell ref="H538:I538"/>
    <mergeCell ref="A539:L539"/>
    <mergeCell ref="A541:H541"/>
    <mergeCell ref="A298:P298"/>
    <mergeCell ref="A300:A301"/>
    <mergeCell ref="B300:O300"/>
    <mergeCell ref="A337:P337"/>
    <mergeCell ref="A338:G338"/>
    <mergeCell ref="H338:I338"/>
    <mergeCell ref="L338:M338"/>
    <mergeCell ref="A339:G340"/>
    <mergeCell ref="H339:I339"/>
    <mergeCell ref="H340:I340"/>
    <mergeCell ref="A299:P299"/>
    <mergeCell ref="L239:M239"/>
    <mergeCell ref="A240:G241"/>
    <mergeCell ref="H240:I240"/>
    <mergeCell ref="A287:P287"/>
    <mergeCell ref="A288:G288"/>
    <mergeCell ref="H288:I288"/>
    <mergeCell ref="L288:M288"/>
    <mergeCell ref="A242:L242"/>
    <mergeCell ref="A243:C243"/>
    <mergeCell ref="M243:P243"/>
    <mergeCell ref="A249:P249"/>
    <mergeCell ref="A250:P250"/>
    <mergeCell ref="A244:H244"/>
    <mergeCell ref="A245:L245"/>
    <mergeCell ref="A247:P247"/>
    <mergeCell ref="A248:P248"/>
    <mergeCell ref="A251:A252"/>
    <mergeCell ref="B251:O251"/>
    <mergeCell ref="A1:P1"/>
    <mergeCell ref="A47:C47"/>
    <mergeCell ref="A5:A6"/>
    <mergeCell ref="B5:O5"/>
    <mergeCell ref="A42:P42"/>
    <mergeCell ref="H45:I45"/>
    <mergeCell ref="A43:G43"/>
    <mergeCell ref="A44:G45"/>
    <mergeCell ref="L43:M43"/>
    <mergeCell ref="A49:L49"/>
    <mergeCell ref="A46:L46"/>
    <mergeCell ref="M47:P47"/>
    <mergeCell ref="A48:H48"/>
    <mergeCell ref="H43:I43"/>
    <mergeCell ref="H44:I44"/>
    <mergeCell ref="A4:P4"/>
    <mergeCell ref="A3:P3"/>
    <mergeCell ref="A2:P2"/>
    <mergeCell ref="A95:H95"/>
    <mergeCell ref="A96:L96"/>
    <mergeCell ref="A98:P98"/>
    <mergeCell ref="A99:P99"/>
    <mergeCell ref="A100:P100"/>
    <mergeCell ref="H92:I92"/>
    <mergeCell ref="A93:L93"/>
    <mergeCell ref="A94:C94"/>
    <mergeCell ref="M94:P94"/>
    <mergeCell ref="A89:P89"/>
    <mergeCell ref="A90:G90"/>
    <mergeCell ref="H90:I90"/>
    <mergeCell ref="L90:M90"/>
    <mergeCell ref="A91:G92"/>
    <mergeCell ref="H91:I91"/>
    <mergeCell ref="A51:P51"/>
    <mergeCell ref="A55:A56"/>
    <mergeCell ref="B55:O55"/>
    <mergeCell ref="A52:P52"/>
    <mergeCell ref="A53:P53"/>
    <mergeCell ref="A54:P54"/>
    <mergeCell ref="A140:G140"/>
    <mergeCell ref="H140:I140"/>
    <mergeCell ref="L140:M140"/>
    <mergeCell ref="A141:G142"/>
    <mergeCell ref="H141:I141"/>
    <mergeCell ref="H142:I142"/>
    <mergeCell ref="A101:P101"/>
    <mergeCell ref="A102:A103"/>
    <mergeCell ref="B102:O102"/>
    <mergeCell ref="A139:P139"/>
    <mergeCell ref="A148:P148"/>
    <mergeCell ref="A149:P149"/>
    <mergeCell ref="A150:P150"/>
    <mergeCell ref="A151:P151"/>
    <mergeCell ref="A143:L143"/>
    <mergeCell ref="A144:C144"/>
    <mergeCell ref="M144:P144"/>
    <mergeCell ref="A145:H145"/>
    <mergeCell ref="A146:L146"/>
    <mergeCell ref="A152:A153"/>
    <mergeCell ref="B152:O152"/>
    <mergeCell ref="H190:I190"/>
    <mergeCell ref="H191:I191"/>
    <mergeCell ref="A194:H194"/>
    <mergeCell ref="A195:L195"/>
    <mergeCell ref="H241:I241"/>
    <mergeCell ref="A198:P198"/>
    <mergeCell ref="A199:P199"/>
    <mergeCell ref="A200:P200"/>
    <mergeCell ref="A188:P188"/>
    <mergeCell ref="A189:G189"/>
    <mergeCell ref="H189:I189"/>
    <mergeCell ref="L189:M189"/>
    <mergeCell ref="A190:G191"/>
    <mergeCell ref="A192:L192"/>
    <mergeCell ref="A193:C193"/>
    <mergeCell ref="M193:P193"/>
    <mergeCell ref="A197:P197"/>
    <mergeCell ref="A201:A202"/>
    <mergeCell ref="B201:O201"/>
    <mergeCell ref="A238:P238"/>
    <mergeCell ref="A239:G239"/>
    <mergeCell ref="H239:I239"/>
    <mergeCell ref="A294:L294"/>
    <mergeCell ref="A292:C292"/>
    <mergeCell ref="M292:P292"/>
    <mergeCell ref="A293:H293"/>
    <mergeCell ref="A296:P296"/>
    <mergeCell ref="A297:P297"/>
    <mergeCell ref="A289:G290"/>
    <mergeCell ref="H289:I289"/>
    <mergeCell ref="H290:I290"/>
    <mergeCell ref="A291:L291"/>
    <mergeCell ref="A341:L341"/>
    <mergeCell ref="A342:C342"/>
    <mergeCell ref="M342:P342"/>
    <mergeCell ref="A343:H343"/>
    <mergeCell ref="A344:L344"/>
    <mergeCell ref="A346:P346"/>
    <mergeCell ref="A347:P347"/>
    <mergeCell ref="A348:P348"/>
    <mergeCell ref="A349:P349"/>
    <mergeCell ref="A350:A351"/>
    <mergeCell ref="B350:O350"/>
    <mergeCell ref="A392:C392"/>
    <mergeCell ref="M392:P392"/>
    <mergeCell ref="A393:H393"/>
    <mergeCell ref="A394:L394"/>
    <mergeCell ref="A396:P396"/>
    <mergeCell ref="A397:P397"/>
    <mergeCell ref="A387:P387"/>
    <mergeCell ref="A388:G388"/>
    <mergeCell ref="H388:I388"/>
    <mergeCell ref="L388:M388"/>
    <mergeCell ref="A389:G390"/>
    <mergeCell ref="H389:I389"/>
    <mergeCell ref="H390:I390"/>
    <mergeCell ref="A391:L391"/>
    <mergeCell ref="A498:P498"/>
    <mergeCell ref="A398:P398"/>
    <mergeCell ref="A399:P399"/>
    <mergeCell ref="A400:A401"/>
    <mergeCell ref="B400:O400"/>
    <mergeCell ref="A436:P436"/>
    <mergeCell ref="A437:G437"/>
    <mergeCell ref="H437:I437"/>
    <mergeCell ref="L437:M437"/>
    <mergeCell ref="H439:I439"/>
    <mergeCell ref="A440:L440"/>
    <mergeCell ref="A441:C441"/>
    <mergeCell ref="M441:P441"/>
    <mergeCell ref="A442:H442"/>
    <mergeCell ref="A443:L443"/>
    <mergeCell ref="A445:P445"/>
    <mergeCell ref="A446:P446"/>
    <mergeCell ref="A438:G439"/>
    <mergeCell ref="H438:I438"/>
    <mergeCell ref="S2:AH2"/>
    <mergeCell ref="A447:P447"/>
    <mergeCell ref="A448:P448"/>
    <mergeCell ref="A449:A450"/>
    <mergeCell ref="B449:O449"/>
    <mergeCell ref="A535:P535"/>
    <mergeCell ref="A536:G536"/>
    <mergeCell ref="H536:I536"/>
    <mergeCell ref="L536:M536"/>
    <mergeCell ref="A486:P486"/>
    <mergeCell ref="A487:G487"/>
    <mergeCell ref="H487:I487"/>
    <mergeCell ref="L487:M487"/>
    <mergeCell ref="A488:G489"/>
    <mergeCell ref="H488:I488"/>
    <mergeCell ref="H489:I489"/>
    <mergeCell ref="A490:L490"/>
    <mergeCell ref="A491:C491"/>
    <mergeCell ref="M491:P491"/>
    <mergeCell ref="A492:H492"/>
    <mergeCell ref="A493:L493"/>
    <mergeCell ref="A495:P495"/>
    <mergeCell ref="A496:P496"/>
    <mergeCell ref="A497:P497"/>
  </mergeCells>
  <pageMargins left="0.05" right="0" top="0.2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7"/>
  <sheetViews>
    <sheetView workbookViewId="0">
      <selection activeCell="D3" sqref="D3"/>
    </sheetView>
  </sheetViews>
  <sheetFormatPr defaultRowHeight="15" x14ac:dyDescent="0.25"/>
  <cols>
    <col min="1" max="1" width="9.140625" style="1"/>
    <col min="2" max="2" width="4.85546875" style="1" bestFit="1" customWidth="1"/>
    <col min="3" max="3" width="6.85546875" style="1" bestFit="1" customWidth="1"/>
    <col min="4" max="23" width="5.5703125" style="1" bestFit="1" customWidth="1"/>
    <col min="24" max="25" width="5.42578125" style="1" bestFit="1" customWidth="1"/>
    <col min="26" max="26" width="5.5703125" style="1" bestFit="1" customWidth="1"/>
    <col min="27" max="27" width="5.42578125" style="1" bestFit="1" customWidth="1"/>
    <col min="28" max="30" width="5.5703125" style="1" bestFit="1" customWidth="1"/>
    <col min="31" max="31" width="5.28515625" style="1" bestFit="1" customWidth="1"/>
    <col min="32" max="34" width="5.5703125" style="1" bestFit="1" customWidth="1"/>
    <col min="35" max="16384" width="9.140625" style="1"/>
  </cols>
  <sheetData>
    <row r="1" spans="1:35" x14ac:dyDescent="0.25">
      <c r="A1" s="33" t="s">
        <v>78</v>
      </c>
      <c r="B1" s="1" t="s">
        <v>79</v>
      </c>
      <c r="C1" s="33" t="s">
        <v>80</v>
      </c>
      <c r="D1" s="33" t="s">
        <v>81</v>
      </c>
      <c r="E1" s="33" t="s">
        <v>82</v>
      </c>
      <c r="F1" s="33" t="s">
        <v>83</v>
      </c>
      <c r="G1" s="33" t="s">
        <v>84</v>
      </c>
      <c r="H1" s="33" t="s">
        <v>85</v>
      </c>
      <c r="I1" s="33" t="s">
        <v>86</v>
      </c>
      <c r="J1" s="33" t="s">
        <v>87</v>
      </c>
      <c r="K1" s="33" t="s">
        <v>88</v>
      </c>
      <c r="L1" s="33" t="s">
        <v>89</v>
      </c>
      <c r="M1" s="33" t="s">
        <v>90</v>
      </c>
      <c r="N1" s="33" t="s">
        <v>91</v>
      </c>
      <c r="O1" s="33" t="s">
        <v>92</v>
      </c>
      <c r="P1" s="33" t="s">
        <v>93</v>
      </c>
      <c r="Q1" s="33" t="s">
        <v>94</v>
      </c>
      <c r="R1" s="33" t="s">
        <v>95</v>
      </c>
      <c r="S1" s="33" t="s">
        <v>96</v>
      </c>
      <c r="T1" s="33" t="s">
        <v>97</v>
      </c>
      <c r="U1" s="33" t="s">
        <v>98</v>
      </c>
      <c r="V1" s="33" t="s">
        <v>99</v>
      </c>
      <c r="W1" s="33" t="s">
        <v>100</v>
      </c>
      <c r="X1" s="33" t="s">
        <v>101</v>
      </c>
      <c r="Y1" s="33" t="s">
        <v>102</v>
      </c>
      <c r="Z1" s="33" t="s">
        <v>103</v>
      </c>
      <c r="AA1" s="33" t="s">
        <v>104</v>
      </c>
      <c r="AB1" s="33" t="s">
        <v>105</v>
      </c>
      <c r="AC1" s="33" t="s">
        <v>106</v>
      </c>
      <c r="AD1" s="33" t="s">
        <v>107</v>
      </c>
      <c r="AE1" s="33" t="s">
        <v>108</v>
      </c>
      <c r="AF1" s="33" t="s">
        <v>109</v>
      </c>
      <c r="AG1" s="33" t="s">
        <v>110</v>
      </c>
      <c r="AH1" s="33" t="s">
        <v>111</v>
      </c>
    </row>
    <row r="2" spans="1:35" x14ac:dyDescent="0.25">
      <c r="A2" s="33"/>
      <c r="B2" s="1">
        <v>2021</v>
      </c>
      <c r="C2" s="32">
        <f>1</f>
        <v>1</v>
      </c>
      <c r="D2" s="34">
        <f>'Non Leap year'!P7/10</f>
        <v>0</v>
      </c>
      <c r="E2" s="34">
        <f>'Non Leap year'!P8/10</f>
        <v>0</v>
      </c>
      <c r="F2" s="34">
        <f>'Non Leap year'!P9/10</f>
        <v>0</v>
      </c>
      <c r="G2" s="34">
        <f>'Non Leap year'!P10/10</f>
        <v>0</v>
      </c>
      <c r="H2" s="34">
        <f>'Non Leap year'!P11/10</f>
        <v>0</v>
      </c>
      <c r="I2" s="34">
        <f>'Non Leap year'!P12/10</f>
        <v>0</v>
      </c>
      <c r="J2" s="34">
        <f>'Non Leap year'!P13/10</f>
        <v>0</v>
      </c>
      <c r="K2" s="34">
        <f>'Non Leap year'!P14/10</f>
        <v>0</v>
      </c>
      <c r="L2" s="34">
        <f>'Non Leap year'!P15/10</f>
        <v>0</v>
      </c>
      <c r="M2" s="34">
        <f>'Non Leap year'!P16/10</f>
        <v>0</v>
      </c>
      <c r="N2" s="34">
        <f>'Non Leap year'!P18/10</f>
        <v>0</v>
      </c>
      <c r="O2" s="34">
        <f>'Non Leap year'!P19/10</f>
        <v>0</v>
      </c>
      <c r="P2" s="34">
        <f>'Non Leap year'!P20/10</f>
        <v>0</v>
      </c>
      <c r="Q2" s="34">
        <f>'Non Leap year'!P21/10</f>
        <v>0</v>
      </c>
      <c r="R2" s="34">
        <f>'Non Leap year'!P22/10</f>
        <v>0</v>
      </c>
      <c r="S2" s="34">
        <f>'Non Leap year'!P23/10</f>
        <v>0</v>
      </c>
      <c r="T2" s="34">
        <f>'Non Leap year'!P24/10</f>
        <v>0</v>
      </c>
      <c r="U2" s="34">
        <f>'Non Leap year'!P25/10</f>
        <v>0</v>
      </c>
      <c r="V2" s="34">
        <f>'Non Leap year'!P26/10</f>
        <v>0</v>
      </c>
      <c r="W2" s="34">
        <f>'Non Leap year'!P27/10</f>
        <v>0</v>
      </c>
      <c r="X2" s="34">
        <f>'Non Leap year'!P29/10</f>
        <v>0</v>
      </c>
      <c r="Y2" s="34">
        <f>'Non Leap year'!P30/10</f>
        <v>0</v>
      </c>
      <c r="Z2" s="34">
        <f>'Non Leap year'!P31/10</f>
        <v>0</v>
      </c>
      <c r="AA2" s="34">
        <f>'Non Leap year'!P32/10</f>
        <v>0</v>
      </c>
      <c r="AB2" s="34">
        <f>'Non Leap year'!P33/10</f>
        <v>0</v>
      </c>
      <c r="AC2" s="34">
        <f>'Non Leap year'!P34/10</f>
        <v>0</v>
      </c>
      <c r="AD2" s="34">
        <f>'Non Leap year'!P35/10</f>
        <v>0</v>
      </c>
      <c r="AE2" s="34">
        <f>'Non Leap year'!P36/10</f>
        <v>0</v>
      </c>
      <c r="AF2" s="34">
        <f>'Non Leap year'!P37/10</f>
        <v>0</v>
      </c>
      <c r="AG2" s="34">
        <f>'Non Leap year'!P38/10</f>
        <v>0</v>
      </c>
      <c r="AH2" s="34">
        <f>'Non Leap year'!P39/10</f>
        <v>0</v>
      </c>
    </row>
    <row r="3" spans="1:35" x14ac:dyDescent="0.25">
      <c r="A3" s="33"/>
      <c r="B3" s="1">
        <v>2021</v>
      </c>
      <c r="C3" s="32">
        <f>2</f>
        <v>2</v>
      </c>
      <c r="D3" s="34">
        <f>'Non Leap year'!P57/10</f>
        <v>0</v>
      </c>
      <c r="E3" s="34">
        <f>'Non Leap year'!P58/10</f>
        <v>0</v>
      </c>
      <c r="F3" s="34">
        <f>'Non Leap year'!P59/10</f>
        <v>0</v>
      </c>
      <c r="G3" s="34">
        <f>'Non Leap year'!P60/10</f>
        <v>0</v>
      </c>
      <c r="H3" s="34">
        <f>'Non Leap year'!P61/10</f>
        <v>0</v>
      </c>
      <c r="I3" s="34">
        <f>'Non Leap year'!P62/10</f>
        <v>0</v>
      </c>
      <c r="J3" s="34">
        <f>'Non Leap year'!P63/10</f>
        <v>0</v>
      </c>
      <c r="K3" s="34">
        <f>'Non Leap year'!P64/10</f>
        <v>0</v>
      </c>
      <c r="L3" s="34">
        <f>'Non Leap year'!P65/10</f>
        <v>0</v>
      </c>
      <c r="M3" s="34">
        <f>'Non Leap year'!P66/10</f>
        <v>0</v>
      </c>
      <c r="N3" s="34">
        <f>'Non Leap year'!P68/10</f>
        <v>0</v>
      </c>
      <c r="O3" s="34">
        <f>'Non Leap year'!P69/10</f>
        <v>0</v>
      </c>
      <c r="P3" s="34">
        <f>'Non Leap year'!P70/10</f>
        <v>0</v>
      </c>
      <c r="Q3" s="34">
        <f>'Non Leap year'!P71/10</f>
        <v>0</v>
      </c>
      <c r="R3" s="34">
        <f>'Non Leap year'!P72/10</f>
        <v>0</v>
      </c>
      <c r="S3" s="34">
        <f>'Non Leap year'!P73/10</f>
        <v>0</v>
      </c>
      <c r="T3" s="34">
        <f>'Non Leap year'!P74/10</f>
        <v>0</v>
      </c>
      <c r="U3" s="34">
        <f>'Non Leap year'!P75/10</f>
        <v>0</v>
      </c>
      <c r="V3" s="34">
        <f>'Non Leap year'!P76/10</f>
        <v>0</v>
      </c>
      <c r="W3" s="34">
        <f>'Non Leap year'!P77/10</f>
        <v>0</v>
      </c>
      <c r="X3" s="34">
        <f>'Non Leap year'!P79/10</f>
        <v>0</v>
      </c>
      <c r="Y3" s="34">
        <f>'Non Leap year'!P80/10</f>
        <v>0</v>
      </c>
      <c r="Z3" s="34">
        <f>'Non Leap year'!P81/10</f>
        <v>0</v>
      </c>
      <c r="AA3" s="34">
        <f>'Non Leap year'!P82/10</f>
        <v>0</v>
      </c>
      <c r="AB3" s="34">
        <f>'Non Leap year'!P83/10</f>
        <v>0</v>
      </c>
      <c r="AC3" s="34">
        <f>'Non Leap year'!P84/10</f>
        <v>0</v>
      </c>
      <c r="AD3" s="34">
        <f>'Non Leap year'!P85/10</f>
        <v>0</v>
      </c>
      <c r="AE3" s="34">
        <f>'Non Leap year'!P86/10</f>
        <v>0</v>
      </c>
      <c r="AF3" s="34">
        <f>999</f>
        <v>999</v>
      </c>
      <c r="AG3" s="34">
        <f>999</f>
        <v>999</v>
      </c>
      <c r="AH3" s="34">
        <f>999</f>
        <v>999</v>
      </c>
    </row>
    <row r="4" spans="1:35" x14ac:dyDescent="0.25">
      <c r="A4" s="33"/>
      <c r="B4" s="1">
        <v>2021</v>
      </c>
      <c r="C4" s="32">
        <f>3</f>
        <v>3</v>
      </c>
      <c r="D4" s="34">
        <f>'Non Leap year'!P104/10</f>
        <v>0</v>
      </c>
      <c r="E4" s="34">
        <f>'Non Leap year'!P105/10</f>
        <v>0</v>
      </c>
      <c r="F4" s="34">
        <f>'Non Leap year'!P106/10</f>
        <v>0</v>
      </c>
      <c r="G4" s="34">
        <f>'Non Leap year'!P107/10</f>
        <v>0</v>
      </c>
      <c r="H4" s="34">
        <f>'Non Leap year'!P108/10</f>
        <v>0</v>
      </c>
      <c r="I4" s="34">
        <f>'Non Leap year'!P109/10</f>
        <v>0</v>
      </c>
      <c r="J4" s="34">
        <f>'Non Leap year'!P110/10</f>
        <v>0</v>
      </c>
      <c r="K4" s="34">
        <f>'Non Leap year'!P111/10</f>
        <v>0</v>
      </c>
      <c r="L4" s="34">
        <f>'Non Leap year'!P112/10</f>
        <v>0</v>
      </c>
      <c r="M4" s="34">
        <f>'Non Leap year'!P113/10</f>
        <v>0</v>
      </c>
      <c r="N4" s="34">
        <f>'Non Leap year'!P115/10</f>
        <v>0</v>
      </c>
      <c r="O4" s="34">
        <f>'Non Leap year'!P116/10</f>
        <v>0</v>
      </c>
      <c r="P4" s="34">
        <f>'Non Leap year'!P117/10</f>
        <v>0</v>
      </c>
      <c r="Q4" s="34">
        <f>'Non Leap year'!P118/10</f>
        <v>0</v>
      </c>
      <c r="R4" s="34">
        <f>'Non Leap year'!P119/10</f>
        <v>0</v>
      </c>
      <c r="S4" s="34">
        <f>'Non Leap year'!P120/10</f>
        <v>0</v>
      </c>
      <c r="T4" s="34">
        <f>'Non Leap year'!P121/10</f>
        <v>0</v>
      </c>
      <c r="U4" s="34">
        <f>'Non Leap year'!P122/10</f>
        <v>0</v>
      </c>
      <c r="V4" s="34">
        <f>'Non Leap year'!P123/10</f>
        <v>0</v>
      </c>
      <c r="W4" s="34">
        <f>'Non Leap year'!P124/10</f>
        <v>0</v>
      </c>
      <c r="X4" s="34">
        <f>'Non Leap year'!P126/10</f>
        <v>0</v>
      </c>
      <c r="Y4" s="34">
        <f>'Non Leap year'!P127/10</f>
        <v>0</v>
      </c>
      <c r="Z4" s="34">
        <f>'Non Leap year'!P128/10</f>
        <v>0</v>
      </c>
      <c r="AA4" s="34">
        <f>'Non Leap year'!P129/10</f>
        <v>0</v>
      </c>
      <c r="AB4" s="34">
        <f>'Non Leap year'!P130/10</f>
        <v>0</v>
      </c>
      <c r="AC4" s="34">
        <f>'Non Leap year'!P131/10</f>
        <v>0</v>
      </c>
      <c r="AD4" s="34">
        <f>'Non Leap year'!P132/10</f>
        <v>0</v>
      </c>
      <c r="AE4" s="34">
        <f>'Non Leap year'!P133/10</f>
        <v>0</v>
      </c>
      <c r="AF4" s="34">
        <f>'Non Leap year'!P134/10</f>
        <v>0</v>
      </c>
      <c r="AG4" s="34">
        <f>'Non Leap year'!P135/10</f>
        <v>0</v>
      </c>
      <c r="AH4" s="34">
        <f>'Non Leap year'!P136/10</f>
        <v>0</v>
      </c>
    </row>
    <row r="5" spans="1:35" x14ac:dyDescent="0.25">
      <c r="A5" s="33"/>
      <c r="B5" s="1">
        <v>2021</v>
      </c>
      <c r="C5" s="32">
        <f>4</f>
        <v>4</v>
      </c>
      <c r="D5" s="34">
        <f>'Non Leap year'!P154/10</f>
        <v>0</v>
      </c>
      <c r="E5" s="34">
        <f>'Non Leap year'!P155/10</f>
        <v>0</v>
      </c>
      <c r="F5" s="34">
        <f>'Non Leap year'!P156/10</f>
        <v>0</v>
      </c>
      <c r="G5" s="34">
        <f>'Non Leap year'!P157/10</f>
        <v>0</v>
      </c>
      <c r="H5" s="34">
        <f>'Non Leap year'!P158/10</f>
        <v>0</v>
      </c>
      <c r="I5" s="34">
        <f>'Non Leap year'!P159/10</f>
        <v>0</v>
      </c>
      <c r="J5" s="34">
        <f>'Non Leap year'!P160/10</f>
        <v>0</v>
      </c>
      <c r="K5" s="34">
        <f>'Non Leap year'!P161/10</f>
        <v>0</v>
      </c>
      <c r="L5" s="34">
        <f>'Non Leap year'!P162/10</f>
        <v>0</v>
      </c>
      <c r="M5" s="34">
        <f>'Non Leap year'!P163/10</f>
        <v>0</v>
      </c>
      <c r="N5" s="34">
        <f>'Non Leap year'!P165/10</f>
        <v>0</v>
      </c>
      <c r="O5" s="34">
        <f>'Non Leap year'!P166/10</f>
        <v>0</v>
      </c>
      <c r="P5" s="34">
        <f>'Non Leap year'!P167/10</f>
        <v>0</v>
      </c>
      <c r="Q5" s="34">
        <f>'Non Leap year'!P168/10</f>
        <v>0</v>
      </c>
      <c r="R5" s="34">
        <f>'Non Leap year'!P169/10</f>
        <v>0</v>
      </c>
      <c r="S5" s="34">
        <f>'Non Leap year'!P170/10</f>
        <v>0</v>
      </c>
      <c r="T5" s="34">
        <f>'Non Leap year'!P171/10</f>
        <v>0</v>
      </c>
      <c r="U5" s="34">
        <f>'Non Leap year'!P172/10</f>
        <v>0</v>
      </c>
      <c r="V5" s="34">
        <f>'Non Leap year'!P173/10</f>
        <v>0</v>
      </c>
      <c r="W5" s="34">
        <f>'Non Leap year'!P174/10</f>
        <v>0</v>
      </c>
      <c r="X5" s="34">
        <f>'Non Leap year'!P176/10</f>
        <v>0</v>
      </c>
      <c r="Y5" s="34">
        <f>'Non Leap year'!P177/10</f>
        <v>0</v>
      </c>
      <c r="Z5" s="34">
        <f>'Non Leap year'!P178/10</f>
        <v>0</v>
      </c>
      <c r="AA5" s="34">
        <f>'Non Leap year'!P179/10</f>
        <v>0</v>
      </c>
      <c r="AB5" s="34">
        <f>'Non Leap year'!P180/10</f>
        <v>0</v>
      </c>
      <c r="AC5" s="34">
        <f>'Non Leap year'!P181/10</f>
        <v>0</v>
      </c>
      <c r="AD5" s="34">
        <f>'Non Leap year'!P182/10</f>
        <v>0</v>
      </c>
      <c r="AE5" s="34">
        <f>'Non Leap year'!P183/10</f>
        <v>0</v>
      </c>
      <c r="AF5" s="34">
        <f>'Non Leap year'!P184/10</f>
        <v>0</v>
      </c>
      <c r="AG5" s="34">
        <f>'Non Leap year'!P185/10</f>
        <v>0</v>
      </c>
      <c r="AH5" s="34">
        <f>999</f>
        <v>999</v>
      </c>
    </row>
    <row r="6" spans="1:35" x14ac:dyDescent="0.25">
      <c r="A6" s="33"/>
      <c r="B6" s="1">
        <v>2021</v>
      </c>
      <c r="C6" s="32">
        <f>5</f>
        <v>5</v>
      </c>
      <c r="D6" s="34">
        <f>'Non Leap year'!P203/10</f>
        <v>0</v>
      </c>
      <c r="E6" s="34">
        <f>'Non Leap year'!P204/10</f>
        <v>0</v>
      </c>
      <c r="F6" s="34">
        <f>'Non Leap year'!P205/10</f>
        <v>0</v>
      </c>
      <c r="G6" s="34">
        <f>'Non Leap year'!P206/10</f>
        <v>0</v>
      </c>
      <c r="H6" s="34">
        <f>'Non Leap year'!P207/10</f>
        <v>0</v>
      </c>
      <c r="I6" s="34">
        <f>'Non Leap year'!P208/10</f>
        <v>0</v>
      </c>
      <c r="J6" s="34">
        <f>'Non Leap year'!P209/10</f>
        <v>0</v>
      </c>
      <c r="K6" s="34">
        <f>'Non Leap year'!P210/10</f>
        <v>0</v>
      </c>
      <c r="L6" s="34">
        <f>'Non Leap year'!P211/10</f>
        <v>0</v>
      </c>
      <c r="M6" s="34">
        <f>'Non Leap year'!P212/10</f>
        <v>0</v>
      </c>
      <c r="N6" s="34">
        <f>'Non Leap year'!P214/10</f>
        <v>0</v>
      </c>
      <c r="O6" s="34">
        <f>'Non Leap year'!P215/10</f>
        <v>0</v>
      </c>
      <c r="P6" s="34">
        <f>'Non Leap year'!P216/10</f>
        <v>0</v>
      </c>
      <c r="Q6" s="34">
        <f>'Non Leap year'!P217/10</f>
        <v>0</v>
      </c>
      <c r="R6" s="34">
        <f>'Non Leap year'!P218/10</f>
        <v>0</v>
      </c>
      <c r="S6" s="34">
        <f>'Non Leap year'!P219/10</f>
        <v>0</v>
      </c>
      <c r="T6" s="34">
        <f>'Non Leap year'!P220/10</f>
        <v>0</v>
      </c>
      <c r="U6" s="34">
        <f>'Non Leap year'!P221/10</f>
        <v>0</v>
      </c>
      <c r="V6" s="34">
        <f>'Non Leap year'!P222/10</f>
        <v>0</v>
      </c>
      <c r="W6" s="34">
        <f>'Non Leap year'!P223/10</f>
        <v>0</v>
      </c>
      <c r="X6" s="34">
        <f>'Non Leap year'!P225/10</f>
        <v>0</v>
      </c>
      <c r="Y6" s="34">
        <f>'Non Leap year'!P226/10</f>
        <v>0</v>
      </c>
      <c r="Z6" s="34">
        <f>'Non Leap year'!P227/10</f>
        <v>0</v>
      </c>
      <c r="AA6" s="34">
        <f>'Non Leap year'!P228/10</f>
        <v>0</v>
      </c>
      <c r="AB6" s="34">
        <f>'Non Leap year'!P229/10</f>
        <v>0</v>
      </c>
      <c r="AC6" s="34">
        <f>'Non Leap year'!P230/10</f>
        <v>0</v>
      </c>
      <c r="AD6" s="34">
        <f>'Non Leap year'!P231/10</f>
        <v>0</v>
      </c>
      <c r="AE6" s="34">
        <f>'Non Leap year'!P232/10</f>
        <v>0</v>
      </c>
      <c r="AF6" s="34">
        <f>'Non Leap year'!P233/10</f>
        <v>0</v>
      </c>
      <c r="AG6" s="34">
        <f>'Non Leap year'!P234/10</f>
        <v>0</v>
      </c>
      <c r="AH6" s="34">
        <f>'Non Leap year'!P235/10</f>
        <v>0</v>
      </c>
    </row>
    <row r="7" spans="1:35" x14ac:dyDescent="0.25">
      <c r="A7" s="33"/>
      <c r="B7" s="1">
        <v>2021</v>
      </c>
      <c r="C7" s="32">
        <f>6</f>
        <v>6</v>
      </c>
      <c r="D7" s="34">
        <f>'Non Leap year'!P253/10</f>
        <v>0</v>
      </c>
      <c r="E7" s="34">
        <f>'Non Leap year'!P254/10</f>
        <v>0</v>
      </c>
      <c r="F7" s="34">
        <f>'Non Leap year'!P255/10</f>
        <v>0</v>
      </c>
      <c r="G7" s="34">
        <f>'Non Leap year'!P256/10</f>
        <v>0</v>
      </c>
      <c r="H7" s="34">
        <f>'Non Leap year'!P257/10</f>
        <v>0</v>
      </c>
      <c r="I7" s="34">
        <f>'Non Leap year'!P258/10</f>
        <v>0</v>
      </c>
      <c r="J7" s="34">
        <f>'Non Leap year'!P259/10</f>
        <v>0</v>
      </c>
      <c r="K7" s="34">
        <f>'Non Leap year'!P260/10</f>
        <v>0</v>
      </c>
      <c r="L7" s="34">
        <f>'Non Leap year'!P261/10</f>
        <v>0</v>
      </c>
      <c r="M7" s="34">
        <f>'Non Leap year'!P262/10</f>
        <v>0</v>
      </c>
      <c r="N7" s="34">
        <f>'Non Leap year'!P264/10</f>
        <v>0</v>
      </c>
      <c r="O7" s="34">
        <f>'Non Leap year'!P265/10</f>
        <v>0</v>
      </c>
      <c r="P7" s="34">
        <f>'Non Leap year'!P266/10</f>
        <v>0</v>
      </c>
      <c r="Q7" s="34">
        <f>'Non Leap year'!P267/10</f>
        <v>0</v>
      </c>
      <c r="R7" s="34">
        <f>'Non Leap year'!P268/10</f>
        <v>0</v>
      </c>
      <c r="S7" s="34">
        <f>'Non Leap year'!P269/10</f>
        <v>0</v>
      </c>
      <c r="T7" s="34">
        <f>'Non Leap year'!P270/10</f>
        <v>0</v>
      </c>
      <c r="U7" s="34">
        <f>'Non Leap year'!P271/10</f>
        <v>0</v>
      </c>
      <c r="V7" s="34">
        <f>'Non Leap year'!P272/10</f>
        <v>0</v>
      </c>
      <c r="W7" s="34">
        <f>'Non Leap year'!P273/10</f>
        <v>0</v>
      </c>
      <c r="X7" s="34">
        <f>'Non Leap year'!P275/10</f>
        <v>0</v>
      </c>
      <c r="Y7" s="34">
        <f>'Non Leap year'!P276/10</f>
        <v>0</v>
      </c>
      <c r="Z7" s="34">
        <f>'Non Leap year'!P277/10</f>
        <v>0</v>
      </c>
      <c r="AA7" s="34">
        <f>'Non Leap year'!P278/10</f>
        <v>0</v>
      </c>
      <c r="AB7" s="34">
        <f>'Non Leap year'!P279/10</f>
        <v>0</v>
      </c>
      <c r="AC7" s="34">
        <f>'Non Leap year'!P280/10</f>
        <v>0</v>
      </c>
      <c r="AD7" s="34">
        <f>'Non Leap year'!P281/10</f>
        <v>0</v>
      </c>
      <c r="AE7" s="34">
        <f>'Non Leap year'!P282/10</f>
        <v>0</v>
      </c>
      <c r="AF7" s="34">
        <f>'Non Leap year'!P283/10</f>
        <v>0</v>
      </c>
      <c r="AG7" s="34">
        <f>'Non Leap year'!P284/10</f>
        <v>0</v>
      </c>
      <c r="AH7" s="34">
        <f>999</f>
        <v>999</v>
      </c>
    </row>
    <row r="8" spans="1:35" x14ac:dyDescent="0.25">
      <c r="A8" s="33"/>
      <c r="B8" s="1">
        <v>2021</v>
      </c>
      <c r="C8" s="32">
        <f>7</f>
        <v>7</v>
      </c>
      <c r="D8" s="34">
        <f>'Non Leap year'!P302/10</f>
        <v>0</v>
      </c>
      <c r="E8" s="34">
        <f>'Non Leap year'!P303/10</f>
        <v>0</v>
      </c>
      <c r="F8" s="34">
        <f>'Non Leap year'!P304/10</f>
        <v>0</v>
      </c>
      <c r="G8" s="34">
        <f>'Non Leap year'!P305/10</f>
        <v>0</v>
      </c>
      <c r="H8" s="34">
        <f>'Non Leap year'!P306/10</f>
        <v>0</v>
      </c>
      <c r="I8" s="34">
        <f>'Non Leap year'!P307/10</f>
        <v>0</v>
      </c>
      <c r="J8" s="34">
        <f>'Non Leap year'!P308/10</f>
        <v>0</v>
      </c>
      <c r="K8" s="34">
        <f>'Non Leap year'!P309/10</f>
        <v>0</v>
      </c>
      <c r="L8" s="34">
        <f>'Non Leap year'!P310/10</f>
        <v>0</v>
      </c>
      <c r="M8" s="34">
        <f>'Non Leap year'!P311/10</f>
        <v>0</v>
      </c>
      <c r="N8" s="34">
        <f>'Non Leap year'!P313/10</f>
        <v>0</v>
      </c>
      <c r="O8" s="34">
        <f>'Non Leap year'!P314/10</f>
        <v>0</v>
      </c>
      <c r="P8" s="34">
        <f>'Non Leap year'!P315/10</f>
        <v>0</v>
      </c>
      <c r="Q8" s="34">
        <f>'Non Leap year'!P316/10</f>
        <v>0</v>
      </c>
      <c r="R8" s="34">
        <f>'Non Leap year'!P317/10</f>
        <v>0</v>
      </c>
      <c r="S8" s="34">
        <f>'Non Leap year'!P318/10</f>
        <v>0</v>
      </c>
      <c r="T8" s="34">
        <f>'Non Leap year'!P319/10</f>
        <v>0</v>
      </c>
      <c r="U8" s="34">
        <f>'Non Leap year'!P320/10</f>
        <v>0</v>
      </c>
      <c r="V8" s="34">
        <f>'Non Leap year'!P321/10</f>
        <v>0</v>
      </c>
      <c r="W8" s="34">
        <f>'Non Leap year'!P322/10</f>
        <v>0</v>
      </c>
      <c r="X8" s="34">
        <f>'Non Leap year'!P324/10</f>
        <v>0</v>
      </c>
      <c r="Y8" s="34">
        <f>'Non Leap year'!P325/10</f>
        <v>0</v>
      </c>
      <c r="Z8" s="34">
        <f>'Non Leap year'!P326/10</f>
        <v>0</v>
      </c>
      <c r="AA8" s="34">
        <f>'Non Leap year'!P327/10</f>
        <v>0</v>
      </c>
      <c r="AB8" s="34">
        <f>'Non Leap year'!P328/10</f>
        <v>0</v>
      </c>
      <c r="AC8" s="34">
        <f>'Non Leap year'!P329/10</f>
        <v>0</v>
      </c>
      <c r="AD8" s="34">
        <f>'Non Leap year'!P330/10</f>
        <v>0</v>
      </c>
      <c r="AE8" s="34">
        <f>'Non Leap year'!P331/10</f>
        <v>0</v>
      </c>
      <c r="AF8" s="34">
        <f>'Non Leap year'!P332/10</f>
        <v>0</v>
      </c>
      <c r="AG8" s="34">
        <f>'Non Leap year'!P333/10</f>
        <v>0</v>
      </c>
      <c r="AH8" s="34">
        <f>'Non Leap year'!P334/10</f>
        <v>0</v>
      </c>
      <c r="AI8" s="22"/>
    </row>
    <row r="9" spans="1:35" x14ac:dyDescent="0.25">
      <c r="A9" s="33"/>
      <c r="B9" s="1">
        <v>2021</v>
      </c>
      <c r="C9" s="32">
        <f>8</f>
        <v>8</v>
      </c>
      <c r="D9" s="34">
        <f>'Non Leap year'!P352/10</f>
        <v>0</v>
      </c>
      <c r="E9" s="34">
        <f>'Non Leap year'!P353/10</f>
        <v>0</v>
      </c>
      <c r="F9" s="34">
        <f>'Non Leap year'!P354/10</f>
        <v>0</v>
      </c>
      <c r="G9" s="34">
        <f>'Non Leap year'!P355/10</f>
        <v>0</v>
      </c>
      <c r="H9" s="34">
        <f>'Non Leap year'!P356/10</f>
        <v>0</v>
      </c>
      <c r="I9" s="34">
        <f>'Non Leap year'!P357/10</f>
        <v>0</v>
      </c>
      <c r="J9" s="34">
        <f>'Non Leap year'!P358/10</f>
        <v>0</v>
      </c>
      <c r="K9" s="34">
        <f>'Non Leap year'!P359/10</f>
        <v>0</v>
      </c>
      <c r="L9" s="34">
        <f>'Non Leap year'!P360/10</f>
        <v>0</v>
      </c>
      <c r="M9" s="34">
        <f>'Non Leap year'!P361/10</f>
        <v>0</v>
      </c>
      <c r="N9" s="34">
        <f>'Non Leap year'!P363/10</f>
        <v>0</v>
      </c>
      <c r="O9" s="34">
        <f>'Non Leap year'!P364/10</f>
        <v>0</v>
      </c>
      <c r="P9" s="34">
        <f>'Non Leap year'!P365/10</f>
        <v>0</v>
      </c>
      <c r="Q9" s="34">
        <f>'Non Leap year'!P366/10</f>
        <v>0</v>
      </c>
      <c r="R9" s="34">
        <f>'Non Leap year'!P367/10</f>
        <v>0</v>
      </c>
      <c r="S9" s="34">
        <f>'Non Leap year'!P368/10</f>
        <v>0</v>
      </c>
      <c r="T9" s="34">
        <f>'Non Leap year'!P369/10</f>
        <v>0</v>
      </c>
      <c r="U9" s="34">
        <f>'Non Leap year'!P370/10</f>
        <v>0</v>
      </c>
      <c r="V9" s="34">
        <f>'Non Leap year'!P371/10</f>
        <v>0</v>
      </c>
      <c r="W9" s="34">
        <f>'Non Leap year'!P372/10</f>
        <v>0</v>
      </c>
      <c r="X9" s="34">
        <f>'Non Leap year'!P374/10</f>
        <v>0</v>
      </c>
      <c r="Y9" s="34">
        <f>'Non Leap year'!P375/10</f>
        <v>0</v>
      </c>
      <c r="Z9" s="34">
        <f>'Non Leap year'!P376/10</f>
        <v>0</v>
      </c>
      <c r="AA9" s="34">
        <f>'Non Leap year'!P377/10</f>
        <v>0</v>
      </c>
      <c r="AB9" s="34">
        <f>'Non Leap year'!P378/10</f>
        <v>0</v>
      </c>
      <c r="AC9" s="34">
        <f>'Non Leap year'!P379/10</f>
        <v>0</v>
      </c>
      <c r="AD9" s="34">
        <f>'Non Leap year'!P380/10</f>
        <v>0</v>
      </c>
      <c r="AE9" s="34">
        <f>'Non Leap year'!P381/10</f>
        <v>0</v>
      </c>
      <c r="AF9" s="34">
        <f>'Non Leap year'!P382/10</f>
        <v>0</v>
      </c>
      <c r="AG9" s="34">
        <f>'Non Leap year'!P383/10</f>
        <v>0</v>
      </c>
      <c r="AH9" s="34">
        <f>'Non Leap year'!P384/10</f>
        <v>0</v>
      </c>
    </row>
    <row r="10" spans="1:35" x14ac:dyDescent="0.25">
      <c r="A10" s="33"/>
      <c r="B10" s="1">
        <v>2021</v>
      </c>
      <c r="C10" s="32">
        <f>9</f>
        <v>9</v>
      </c>
      <c r="D10" s="34">
        <f>'Non Leap year'!P402/10</f>
        <v>0</v>
      </c>
      <c r="E10" s="34">
        <f>'Non Leap year'!P403/10</f>
        <v>0</v>
      </c>
      <c r="F10" s="34">
        <f>'Non Leap year'!P404/10</f>
        <v>0</v>
      </c>
      <c r="G10" s="34">
        <f>'Non Leap year'!P405/10</f>
        <v>0</v>
      </c>
      <c r="H10" s="34">
        <f>'Non Leap year'!P406/10</f>
        <v>0</v>
      </c>
      <c r="I10" s="34">
        <f>'Non Leap year'!P407/10</f>
        <v>0</v>
      </c>
      <c r="J10" s="34">
        <f>'Non Leap year'!P408/10</f>
        <v>0</v>
      </c>
      <c r="K10" s="34">
        <f>'Non Leap year'!P409/10</f>
        <v>0</v>
      </c>
      <c r="L10" s="34">
        <f>'Non Leap year'!P410/10</f>
        <v>0</v>
      </c>
      <c r="M10" s="34">
        <f>'Non Leap year'!P411/10</f>
        <v>0</v>
      </c>
      <c r="N10" s="34">
        <f>'Non Leap year'!P413/10</f>
        <v>0</v>
      </c>
      <c r="O10" s="34">
        <f>'Non Leap year'!P414/10</f>
        <v>0</v>
      </c>
      <c r="P10" s="34">
        <f>'Non Leap year'!P415/10</f>
        <v>0</v>
      </c>
      <c r="Q10" s="34">
        <f>'Non Leap year'!P416/10</f>
        <v>0</v>
      </c>
      <c r="R10" s="34">
        <f>'Non Leap year'!P417/10</f>
        <v>0</v>
      </c>
      <c r="S10" s="34">
        <f>'Non Leap year'!P418/10</f>
        <v>0</v>
      </c>
      <c r="T10" s="34">
        <f>'Non Leap year'!P419/10</f>
        <v>0</v>
      </c>
      <c r="U10" s="34">
        <f>'Non Leap year'!P420/10</f>
        <v>0</v>
      </c>
      <c r="V10" s="34">
        <f>'Non Leap year'!P421/10</f>
        <v>0</v>
      </c>
      <c r="W10" s="34">
        <f>'Non Leap year'!P422/10</f>
        <v>0</v>
      </c>
      <c r="X10" s="34">
        <f>'Non Leap year'!P424/10</f>
        <v>0</v>
      </c>
      <c r="Y10" s="34">
        <f>'Non Leap year'!P425/10</f>
        <v>0</v>
      </c>
      <c r="Z10" s="34">
        <f>'Non Leap year'!P426/10</f>
        <v>0</v>
      </c>
      <c r="AA10" s="34">
        <f>'Non Leap year'!P427/10</f>
        <v>0</v>
      </c>
      <c r="AB10" s="34">
        <f>'Non Leap year'!P428/10</f>
        <v>0</v>
      </c>
      <c r="AC10" s="34">
        <f>'Non Leap year'!P429/10</f>
        <v>0</v>
      </c>
      <c r="AD10" s="34">
        <f>'Non Leap year'!P430/10</f>
        <v>0</v>
      </c>
      <c r="AE10" s="34">
        <f>'Non Leap year'!P431/10</f>
        <v>0</v>
      </c>
      <c r="AF10" s="34">
        <f>'Non Leap year'!P432/10</f>
        <v>0</v>
      </c>
      <c r="AG10" s="34">
        <f>'Non Leap year'!P433/10</f>
        <v>0</v>
      </c>
      <c r="AH10" s="34">
        <f>999</f>
        <v>999</v>
      </c>
    </row>
    <row r="11" spans="1:35" x14ac:dyDescent="0.25">
      <c r="A11" s="33"/>
      <c r="B11" s="1">
        <v>2021</v>
      </c>
      <c r="C11" s="32">
        <f>10</f>
        <v>10</v>
      </c>
      <c r="D11" s="34">
        <f>'Non Leap year'!P451/10</f>
        <v>0</v>
      </c>
      <c r="E11" s="34">
        <f>'Non Leap year'!P452/10</f>
        <v>0</v>
      </c>
      <c r="F11" s="34">
        <f>'Non Leap year'!P453/10</f>
        <v>0</v>
      </c>
      <c r="G11" s="34">
        <f>'Non Leap year'!P454/10</f>
        <v>0</v>
      </c>
      <c r="H11" s="34">
        <f>'Non Leap year'!P455/10</f>
        <v>0</v>
      </c>
      <c r="I11" s="34">
        <f>'Non Leap year'!P456/10</f>
        <v>0</v>
      </c>
      <c r="J11" s="34">
        <f>'Non Leap year'!P457/10</f>
        <v>0</v>
      </c>
      <c r="K11" s="34">
        <f>'Non Leap year'!P458/10</f>
        <v>0</v>
      </c>
      <c r="L11" s="34">
        <f>'Non Leap year'!P459/10</f>
        <v>0</v>
      </c>
      <c r="M11" s="34">
        <f>'Non Leap year'!P460/10</f>
        <v>0</v>
      </c>
      <c r="N11" s="34">
        <f>'Non Leap year'!P462/10</f>
        <v>0</v>
      </c>
      <c r="O11" s="34">
        <f>'Non Leap year'!P463/10</f>
        <v>0</v>
      </c>
      <c r="P11" s="34">
        <f>'Non Leap year'!P464/10</f>
        <v>0</v>
      </c>
      <c r="Q11" s="34">
        <f>'Non Leap year'!P465/10</f>
        <v>0</v>
      </c>
      <c r="R11" s="34">
        <f>'Non Leap year'!P466/10</f>
        <v>0</v>
      </c>
      <c r="S11" s="34">
        <f>'Non Leap year'!P467/10</f>
        <v>0</v>
      </c>
      <c r="T11" s="34">
        <f>'Non Leap year'!P468/10</f>
        <v>0</v>
      </c>
      <c r="U11" s="34">
        <f>'Non Leap year'!P469/10</f>
        <v>0</v>
      </c>
      <c r="V11" s="34">
        <f>'Non Leap year'!P470/10</f>
        <v>0</v>
      </c>
      <c r="W11" s="34">
        <f>'Non Leap year'!P471/10</f>
        <v>0</v>
      </c>
      <c r="X11" s="34">
        <f>'Non Leap year'!P473/10</f>
        <v>0</v>
      </c>
      <c r="Y11" s="34">
        <f>'Non Leap year'!P474/10</f>
        <v>0</v>
      </c>
      <c r="Z11" s="34">
        <f>'Non Leap year'!P475/10</f>
        <v>0</v>
      </c>
      <c r="AA11" s="34">
        <f>'Non Leap year'!P476/10</f>
        <v>0</v>
      </c>
      <c r="AB11" s="34">
        <f>'Non Leap year'!P477/10</f>
        <v>0</v>
      </c>
      <c r="AC11" s="34">
        <f>'Non Leap year'!P478/10</f>
        <v>0</v>
      </c>
      <c r="AD11" s="34">
        <f>'Non Leap year'!P479/10</f>
        <v>0</v>
      </c>
      <c r="AE11" s="34">
        <f>'Non Leap year'!P480/10</f>
        <v>0</v>
      </c>
      <c r="AF11" s="34">
        <f>'Non Leap year'!P481/10</f>
        <v>0</v>
      </c>
      <c r="AG11" s="34">
        <f>'Non Leap year'!P482/10</f>
        <v>0</v>
      </c>
      <c r="AH11" s="34">
        <f>'Non Leap year'!P483/10</f>
        <v>0</v>
      </c>
    </row>
    <row r="12" spans="1:35" x14ac:dyDescent="0.25">
      <c r="A12" s="33"/>
      <c r="B12" s="1">
        <v>2021</v>
      </c>
      <c r="C12" s="32">
        <f>11</f>
        <v>11</v>
      </c>
      <c r="D12" s="34">
        <f>'Non Leap year'!P501/10</f>
        <v>0</v>
      </c>
      <c r="E12" s="34">
        <f>'Non Leap year'!P502/10</f>
        <v>0</v>
      </c>
      <c r="F12" s="34">
        <f>'Non Leap year'!P503/10</f>
        <v>0</v>
      </c>
      <c r="G12" s="34">
        <f>'Non Leap year'!P504/10</f>
        <v>0</v>
      </c>
      <c r="H12" s="34">
        <f>'Non Leap year'!P505/10</f>
        <v>0</v>
      </c>
      <c r="I12" s="34">
        <f>'Non Leap year'!P506/10</f>
        <v>0</v>
      </c>
      <c r="J12" s="34">
        <f>'Non Leap year'!P507/10</f>
        <v>0</v>
      </c>
      <c r="K12" s="34">
        <f>'Non Leap year'!P508/10</f>
        <v>0</v>
      </c>
      <c r="L12" s="34">
        <f>'Non Leap year'!P509/10</f>
        <v>0</v>
      </c>
      <c r="M12" s="34">
        <f>'Non Leap year'!P510/10</f>
        <v>0</v>
      </c>
      <c r="N12" s="34">
        <f>'Non Leap year'!P512/10</f>
        <v>0</v>
      </c>
      <c r="O12" s="34">
        <f>'Non Leap year'!P513/10</f>
        <v>0</v>
      </c>
      <c r="P12" s="34">
        <f>'Non Leap year'!P514/10</f>
        <v>0</v>
      </c>
      <c r="Q12" s="34">
        <f>'Non Leap year'!P515/10</f>
        <v>0</v>
      </c>
      <c r="R12" s="34">
        <f>'Non Leap year'!P516/10</f>
        <v>0</v>
      </c>
      <c r="S12" s="34">
        <f>'Non Leap year'!P517/10</f>
        <v>0</v>
      </c>
      <c r="T12" s="34">
        <f>'Non Leap year'!P518/10</f>
        <v>0</v>
      </c>
      <c r="U12" s="34">
        <f>'Non Leap year'!P519/10</f>
        <v>0</v>
      </c>
      <c r="V12" s="34">
        <f>'Non Leap year'!P520/10</f>
        <v>0</v>
      </c>
      <c r="W12" s="34">
        <f>'Non Leap year'!P521/10</f>
        <v>0</v>
      </c>
      <c r="X12" s="34">
        <f>'Non Leap year'!P523/10</f>
        <v>0</v>
      </c>
      <c r="Y12" s="34">
        <f>'Non Leap year'!P524/10</f>
        <v>0</v>
      </c>
      <c r="Z12" s="34">
        <f>'Non Leap year'!P525/10</f>
        <v>0</v>
      </c>
      <c r="AA12" s="34">
        <f>'Non Leap year'!P526/10</f>
        <v>0</v>
      </c>
      <c r="AB12" s="34">
        <f>'Non Leap year'!P527/10</f>
        <v>0</v>
      </c>
      <c r="AC12" s="34">
        <f>'Non Leap year'!P528/10</f>
        <v>0</v>
      </c>
      <c r="AD12" s="34">
        <f>'Non Leap year'!P529/10</f>
        <v>0</v>
      </c>
      <c r="AE12" s="34">
        <f>'Non Leap year'!P530/10</f>
        <v>0</v>
      </c>
      <c r="AF12" s="34">
        <f>'Non Leap year'!P531/10</f>
        <v>0</v>
      </c>
      <c r="AG12" s="34">
        <f>'Non Leap year'!P532/10</f>
        <v>0</v>
      </c>
      <c r="AH12" s="34">
        <f>999</f>
        <v>999</v>
      </c>
    </row>
    <row r="13" spans="1:35" x14ac:dyDescent="0.25">
      <c r="A13" s="33"/>
      <c r="B13" s="1">
        <v>2021</v>
      </c>
      <c r="C13" s="32">
        <f>12</f>
        <v>12</v>
      </c>
      <c r="D13" s="34">
        <f>'Non Leap year'!P550/10</f>
        <v>0</v>
      </c>
      <c r="E13" s="34">
        <f>'Non Leap year'!P551/10</f>
        <v>0</v>
      </c>
      <c r="F13" s="34">
        <f>'Non Leap year'!P552/10</f>
        <v>0</v>
      </c>
      <c r="G13" s="34">
        <f>'Non Leap year'!P553/10</f>
        <v>0</v>
      </c>
      <c r="H13" s="34">
        <f>'Non Leap year'!P554/10</f>
        <v>0</v>
      </c>
      <c r="I13" s="34">
        <f>'Non Leap year'!P555/10</f>
        <v>0</v>
      </c>
      <c r="J13" s="34">
        <f>'Non Leap year'!P556/10</f>
        <v>0</v>
      </c>
      <c r="K13" s="34">
        <f>'Non Leap year'!P557/10</f>
        <v>0</v>
      </c>
      <c r="L13" s="34">
        <f>'Non Leap year'!P558/10</f>
        <v>0</v>
      </c>
      <c r="M13" s="34">
        <f>'Non Leap year'!P559/10</f>
        <v>0</v>
      </c>
      <c r="N13" s="34">
        <f>'Non Leap year'!P561/10</f>
        <v>0</v>
      </c>
      <c r="O13" s="34">
        <f>'Non Leap year'!P562/10</f>
        <v>0</v>
      </c>
      <c r="P13" s="34">
        <f>'Non Leap year'!P563/10</f>
        <v>0</v>
      </c>
      <c r="Q13" s="34">
        <f>'Non Leap year'!P564/10</f>
        <v>0</v>
      </c>
      <c r="R13" s="34">
        <f>'Non Leap year'!P565/10</f>
        <v>0</v>
      </c>
      <c r="S13" s="34">
        <f>'Non Leap year'!P566/10</f>
        <v>0</v>
      </c>
      <c r="T13" s="34">
        <f>'Non Leap year'!P567/10</f>
        <v>0</v>
      </c>
      <c r="U13" s="34">
        <f>'Non Leap year'!P568/10</f>
        <v>0</v>
      </c>
      <c r="V13" s="34">
        <f>'Non Leap year'!P569/10</f>
        <v>0</v>
      </c>
      <c r="W13" s="34">
        <f>'Non Leap year'!P570/10</f>
        <v>0</v>
      </c>
      <c r="X13" s="34">
        <f>'Non Leap year'!P572/10</f>
        <v>0</v>
      </c>
      <c r="Y13" s="34">
        <f>'Non Leap year'!P573/10</f>
        <v>0</v>
      </c>
      <c r="Z13" s="34">
        <f>'Non Leap year'!P574/10</f>
        <v>0</v>
      </c>
      <c r="AA13" s="34">
        <f>'Non Leap year'!P575/10</f>
        <v>0</v>
      </c>
      <c r="AB13" s="34">
        <f>'Non Leap year'!P576/10</f>
        <v>0</v>
      </c>
      <c r="AC13" s="34">
        <f>'Non Leap year'!P577/10</f>
        <v>0</v>
      </c>
      <c r="AD13" s="34">
        <f>'Non Leap year'!P578/10</f>
        <v>0</v>
      </c>
      <c r="AE13" s="34">
        <f>'Non Leap year'!P579/10</f>
        <v>0</v>
      </c>
      <c r="AF13" s="34">
        <f>'Non Leap year'!P580/10</f>
        <v>0</v>
      </c>
      <c r="AG13" s="34">
        <f>'Non Leap year'!P581/10</f>
        <v>0</v>
      </c>
      <c r="AH13" s="34">
        <f>'Non Leap year'!P582/10</f>
        <v>0</v>
      </c>
    </row>
    <row r="17" spans="6:6" x14ac:dyDescent="0.25">
      <c r="F17" s="1" t="s">
        <v>112</v>
      </c>
    </row>
  </sheetData>
  <sheetProtection algorithmName="SHA-512" hashValue="qEJjX6UQVp8OK5vucelqoy5nFkPcrxvavLumVIfDp3s9NVXb8LDPQZ1H62IkkjSUaQ5kX1NbQrxg140GRJNYdA==" saltValue="UHqCJykPsZg7FR1aI2GbIA==" spinCount="100000" sheet="1" formatCells="0" formatColumns="0" formatRows="0" insertColumns="0" insertRows="0" insertHyperlinks="0" deleteColumns="0" deleteRows="0" sort="0" autoFilter="0" pivotTables="0"/>
  <phoneticPr fontId="1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 Leap year</vt:lpstr>
      <vt:lpstr>Climate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</dc:creator>
  <cp:lastModifiedBy>gisbmd@outlook.com</cp:lastModifiedBy>
  <cp:lastPrinted>2021-01-11T08:00:29Z</cp:lastPrinted>
  <dcterms:created xsi:type="dcterms:W3CDTF">2018-07-18T09:36:41Z</dcterms:created>
  <dcterms:modified xsi:type="dcterms:W3CDTF">2021-01-14T04:38:40Z</dcterms:modified>
</cp:coreProperties>
</file>